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6990" yWindow="510" windowWidth="19995" windowHeight="8190" activeTab="11"/>
  </bookViews>
  <sheets>
    <sheet name="январь" sheetId="38" r:id="rId1"/>
    <sheet name="февраль" sheetId="39" r:id="rId2"/>
    <sheet name="март" sheetId="40" r:id="rId3"/>
    <sheet name="апрель" sheetId="41" r:id="rId4"/>
    <sheet name="май" sheetId="42" r:id="rId5"/>
    <sheet name="июнь" sheetId="43" r:id="rId6"/>
    <sheet name="июль " sheetId="50" r:id="rId7"/>
    <sheet name="август" sheetId="45" r:id="rId8"/>
    <sheet name="сентябрь" sheetId="46" r:id="rId9"/>
    <sheet name="октябрь" sheetId="47" r:id="rId10"/>
    <sheet name=" ноябрь" sheetId="51" r:id="rId11"/>
    <sheet name="декабрь" sheetId="49" r:id="rId12"/>
  </sheets>
  <definedNames>
    <definedName name="_xlnm.Print_Area" localSheetId="4">май!$A$1:$AY$127</definedName>
    <definedName name="_xlnm.Print_Area" localSheetId="2">март!$A$1:$AZ$130</definedName>
    <definedName name="_xlnm.Print_Area" localSheetId="0">январь!$A$1:$AY$142</definedName>
  </definedNames>
  <calcPr calcId="125725"/>
</workbook>
</file>

<file path=xl/calcChain.xml><?xml version="1.0" encoding="utf-8"?>
<calcChain xmlns="http://schemas.openxmlformats.org/spreadsheetml/2006/main">
  <c r="AX120" i="49"/>
  <c r="AW120"/>
  <c r="AV120"/>
  <c r="AT120"/>
  <c r="AS120"/>
  <c r="AR120"/>
  <c r="AQ120"/>
  <c r="AP120"/>
  <c r="AO120"/>
  <c r="AN120"/>
  <c r="AM120"/>
  <c r="AL120"/>
  <c r="AK120"/>
  <c r="AJ120"/>
  <c r="AH120"/>
  <c r="AG120"/>
  <c r="AF120"/>
  <c r="AE120"/>
  <c r="AD120"/>
  <c r="AC120"/>
  <c r="AB120"/>
  <c r="AA120"/>
  <c r="Z120"/>
  <c r="Y120"/>
  <c r="X120"/>
  <c r="W120"/>
  <c r="V120"/>
  <c r="U120"/>
  <c r="T120"/>
  <c r="S120"/>
  <c r="R120"/>
  <c r="Q120"/>
  <c r="P120"/>
  <c r="O120"/>
  <c r="N120"/>
  <c r="M120"/>
  <c r="L120"/>
  <c r="K120"/>
  <c r="J120"/>
  <c r="I120"/>
  <c r="H120"/>
  <c r="G120"/>
  <c r="F120"/>
  <c r="E120"/>
  <c r="D120"/>
  <c r="C120"/>
  <c r="AU119"/>
  <c r="AU120" s="1"/>
  <c r="AM119"/>
  <c r="AI119"/>
  <c r="AY119" s="1"/>
  <c r="AY118"/>
  <c r="AX117"/>
  <c r="AW117"/>
  <c r="AV117"/>
  <c r="AT117"/>
  <c r="AS117"/>
  <c r="AR117"/>
  <c r="AQ117"/>
  <c r="AP117"/>
  <c r="AO117"/>
  <c r="AN117"/>
  <c r="AL117"/>
  <c r="AK117"/>
  <c r="AJ117"/>
  <c r="AH117"/>
  <c r="AG117"/>
  <c r="AF117"/>
  <c r="AD117"/>
  <c r="AC117"/>
  <c r="AB117"/>
  <c r="Z117"/>
  <c r="Y117"/>
  <c r="X117"/>
  <c r="V117"/>
  <c r="U117"/>
  <c r="T117"/>
  <c r="R117"/>
  <c r="Q117"/>
  <c r="P117"/>
  <c r="N117"/>
  <c r="M117"/>
  <c r="L117"/>
  <c r="J117"/>
  <c r="I117"/>
  <c r="H117"/>
  <c r="F117"/>
  <c r="E117"/>
  <c r="D117"/>
  <c r="AU116"/>
  <c r="AM116"/>
  <c r="AY116" s="1"/>
  <c r="AI116"/>
  <c r="AY115"/>
  <c r="AY114"/>
  <c r="AY113"/>
  <c r="AE112"/>
  <c r="AA112"/>
  <c r="W112"/>
  <c r="S112"/>
  <c r="O112"/>
  <c r="K112"/>
  <c r="G112"/>
  <c r="C112"/>
  <c r="AY112" s="1"/>
  <c r="AY111"/>
  <c r="AY110"/>
  <c r="AX109"/>
  <c r="AW109"/>
  <c r="AV109"/>
  <c r="AT109"/>
  <c r="AS109"/>
  <c r="AR109"/>
  <c r="AQ109"/>
  <c r="AP109"/>
  <c r="AO109"/>
  <c r="AN109"/>
  <c r="AL109"/>
  <c r="AK109"/>
  <c r="AJ109"/>
  <c r="AH109"/>
  <c r="AG109"/>
  <c r="AF109"/>
  <c r="AD109"/>
  <c r="AC109"/>
  <c r="AB109"/>
  <c r="Z109"/>
  <c r="Y109"/>
  <c r="X109"/>
  <c r="V109"/>
  <c r="U109"/>
  <c r="T109"/>
  <c r="R109"/>
  <c r="Q109"/>
  <c r="P109"/>
  <c r="N109"/>
  <c r="M109"/>
  <c r="L109"/>
  <c r="J109"/>
  <c r="I109"/>
  <c r="H109"/>
  <c r="F109"/>
  <c r="E109"/>
  <c r="D109"/>
  <c r="C109"/>
  <c r="AY109" s="1"/>
  <c r="AY107"/>
  <c r="AY106"/>
  <c r="AY105"/>
  <c r="AX104"/>
  <c r="AW104"/>
  <c r="AV104"/>
  <c r="AT104"/>
  <c r="AS104"/>
  <c r="AR104"/>
  <c r="AR67" s="1"/>
  <c r="AQ104"/>
  <c r="AP104"/>
  <c r="AO104"/>
  <c r="AN104"/>
  <c r="AM104"/>
  <c r="AL104"/>
  <c r="AK104"/>
  <c r="AJ104"/>
  <c r="AI104"/>
  <c r="AE104"/>
  <c r="AA104"/>
  <c r="W104"/>
  <c r="S104"/>
  <c r="O104"/>
  <c r="K104"/>
  <c r="G104"/>
  <c r="C104"/>
  <c r="AY102"/>
  <c r="AY101"/>
  <c r="AY100"/>
  <c r="AY99"/>
  <c r="AY98"/>
  <c r="AY97"/>
  <c r="AY96"/>
  <c r="AY95"/>
  <c r="AX94"/>
  <c r="AW94"/>
  <c r="AV94"/>
  <c r="AU94"/>
  <c r="AU103" s="1"/>
  <c r="AT94"/>
  <c r="AS94"/>
  <c r="AR94"/>
  <c r="AQ94"/>
  <c r="AP94"/>
  <c r="AO94"/>
  <c r="AN94"/>
  <c r="AM94"/>
  <c r="AL94"/>
  <c r="AK94"/>
  <c r="AJ94"/>
  <c r="AI94"/>
  <c r="AH94"/>
  <c r="AH97" s="1"/>
  <c r="AH104" s="1"/>
  <c r="AG94"/>
  <c r="AG97" s="1"/>
  <c r="AG104" s="1"/>
  <c r="AF94"/>
  <c r="AF97" s="1"/>
  <c r="AF104" s="1"/>
  <c r="AE94"/>
  <c r="AD94"/>
  <c r="AD97" s="1"/>
  <c r="AD104" s="1"/>
  <c r="AC94"/>
  <c r="AC97" s="1"/>
  <c r="AC104" s="1"/>
  <c r="AB94"/>
  <c r="AB97" s="1"/>
  <c r="AB104" s="1"/>
  <c r="AA94"/>
  <c r="Z94"/>
  <c r="Z97" s="1"/>
  <c r="Z104" s="1"/>
  <c r="Y94"/>
  <c r="Y97" s="1"/>
  <c r="Y104" s="1"/>
  <c r="X94"/>
  <c r="X97" s="1"/>
  <c r="X104" s="1"/>
  <c r="W94"/>
  <c r="V94"/>
  <c r="V97" s="1"/>
  <c r="V104" s="1"/>
  <c r="U94"/>
  <c r="U97" s="1"/>
  <c r="U104" s="1"/>
  <c r="T94"/>
  <c r="T97" s="1"/>
  <c r="T104" s="1"/>
  <c r="S94"/>
  <c r="R94"/>
  <c r="R97" s="1"/>
  <c r="R104" s="1"/>
  <c r="Q94"/>
  <c r="Q97" s="1"/>
  <c r="Q104" s="1"/>
  <c r="P94"/>
  <c r="P97" s="1"/>
  <c r="P104" s="1"/>
  <c r="O94"/>
  <c r="N94"/>
  <c r="N97" s="1"/>
  <c r="N104" s="1"/>
  <c r="M94"/>
  <c r="M97" s="1"/>
  <c r="M104" s="1"/>
  <c r="L94"/>
  <c r="L97" s="1"/>
  <c r="L104" s="1"/>
  <c r="K94"/>
  <c r="J94"/>
  <c r="J97" s="1"/>
  <c r="J104" s="1"/>
  <c r="I94"/>
  <c r="I97" s="1"/>
  <c r="I104" s="1"/>
  <c r="H94"/>
  <c r="H97" s="1"/>
  <c r="H104" s="1"/>
  <c r="G94"/>
  <c r="F94"/>
  <c r="F97" s="1"/>
  <c r="F104" s="1"/>
  <c r="E94"/>
  <c r="E97" s="1"/>
  <c r="E104" s="1"/>
  <c r="D94"/>
  <c r="D97" s="1"/>
  <c r="D104" s="1"/>
  <c r="C94"/>
  <c r="AY92"/>
  <c r="AY91"/>
  <c r="AY90"/>
  <c r="AY89"/>
  <c r="AY88"/>
  <c r="AY94" s="1"/>
  <c r="AX87"/>
  <c r="AW87"/>
  <c r="AV87"/>
  <c r="AU87"/>
  <c r="AT87"/>
  <c r="AS87"/>
  <c r="AR87"/>
  <c r="AQ87"/>
  <c r="AP87"/>
  <c r="AO87"/>
  <c r="AN87"/>
  <c r="AM87"/>
  <c r="AL87"/>
  <c r="AK87"/>
  <c r="AJ87"/>
  <c r="AI87"/>
  <c r="AH87"/>
  <c r="AG87"/>
  <c r="AF87"/>
  <c r="AE87"/>
  <c r="AD87"/>
  <c r="AC87"/>
  <c r="AB87"/>
  <c r="AA87"/>
  <c r="Z87"/>
  <c r="Y87"/>
  <c r="X87"/>
  <c r="W87"/>
  <c r="V87"/>
  <c r="U87"/>
  <c r="T87"/>
  <c r="S87"/>
  <c r="R87"/>
  <c r="Q87"/>
  <c r="P87"/>
  <c r="O87"/>
  <c r="N87"/>
  <c r="M87"/>
  <c r="L87"/>
  <c r="K87"/>
  <c r="J87"/>
  <c r="I87"/>
  <c r="H87"/>
  <c r="G87"/>
  <c r="F87"/>
  <c r="E87"/>
  <c r="D87"/>
  <c r="C87"/>
  <c r="AY86"/>
  <c r="AY85"/>
  <c r="AY84"/>
  <c r="AY83"/>
  <c r="AY82"/>
  <c r="AY81"/>
  <c r="AY87" s="1"/>
  <c r="AX80"/>
  <c r="AW80"/>
  <c r="AV80"/>
  <c r="AU80"/>
  <c r="AT80"/>
  <c r="AS80"/>
  <c r="AS67" s="1"/>
  <c r="AR80"/>
  <c r="AQ80"/>
  <c r="AP80"/>
  <c r="AO80"/>
  <c r="AN80"/>
  <c r="AM80"/>
  <c r="AL80"/>
  <c r="AK80"/>
  <c r="AJ80"/>
  <c r="AI80"/>
  <c r="AE80"/>
  <c r="AA80"/>
  <c r="W80"/>
  <c r="S80"/>
  <c r="O80"/>
  <c r="K80"/>
  <c r="G80"/>
  <c r="F80"/>
  <c r="E80"/>
  <c r="C80"/>
  <c r="AY80" s="1"/>
  <c r="AY79"/>
  <c r="AY78"/>
  <c r="AY77"/>
  <c r="AY76"/>
  <c r="AY75"/>
  <c r="AX74"/>
  <c r="AW74"/>
  <c r="AV74"/>
  <c r="AU74"/>
  <c r="AT74"/>
  <c r="AS74"/>
  <c r="AR74"/>
  <c r="AQ74"/>
  <c r="AP74"/>
  <c r="AO74"/>
  <c r="AN74"/>
  <c r="AM74"/>
  <c r="AL74"/>
  <c r="AL67" s="1"/>
  <c r="AK74"/>
  <c r="AK67" s="1"/>
  <c r="AJ74"/>
  <c r="AJ67" s="1"/>
  <c r="AI74"/>
  <c r="AH74"/>
  <c r="AH77" s="1"/>
  <c r="AH80" s="1"/>
  <c r="AH67" s="1"/>
  <c r="AG74"/>
  <c r="AG77" s="1"/>
  <c r="AG80" s="1"/>
  <c r="AG67" s="1"/>
  <c r="AF74"/>
  <c r="AF77" s="1"/>
  <c r="AF80" s="1"/>
  <c r="AF67" s="1"/>
  <c r="AE74"/>
  <c r="AD74"/>
  <c r="AD77" s="1"/>
  <c r="AD80" s="1"/>
  <c r="AD67" s="1"/>
  <c r="AC74"/>
  <c r="AC77" s="1"/>
  <c r="AC80" s="1"/>
  <c r="AC67" s="1"/>
  <c r="AB74"/>
  <c r="AB77" s="1"/>
  <c r="AB80" s="1"/>
  <c r="AB67" s="1"/>
  <c r="AA74"/>
  <c r="Z74"/>
  <c r="Z77" s="1"/>
  <c r="Z80" s="1"/>
  <c r="Z67" s="1"/>
  <c r="Y74"/>
  <c r="Y77" s="1"/>
  <c r="Y80" s="1"/>
  <c r="Y67" s="1"/>
  <c r="X74"/>
  <c r="X77" s="1"/>
  <c r="X80" s="1"/>
  <c r="X67" s="1"/>
  <c r="W74"/>
  <c r="V74"/>
  <c r="V77" s="1"/>
  <c r="V80" s="1"/>
  <c r="V67" s="1"/>
  <c r="U74"/>
  <c r="U77" s="1"/>
  <c r="U80" s="1"/>
  <c r="U67" s="1"/>
  <c r="T74"/>
  <c r="T77" s="1"/>
  <c r="T80" s="1"/>
  <c r="T67" s="1"/>
  <c r="S74"/>
  <c r="R74"/>
  <c r="R77" s="1"/>
  <c r="R80" s="1"/>
  <c r="R67" s="1"/>
  <c r="Q74"/>
  <c r="Q77" s="1"/>
  <c r="Q80" s="1"/>
  <c r="Q67" s="1"/>
  <c r="P74"/>
  <c r="P77" s="1"/>
  <c r="P80" s="1"/>
  <c r="P67" s="1"/>
  <c r="N74"/>
  <c r="N77" s="1"/>
  <c r="N80" s="1"/>
  <c r="M74"/>
  <c r="M77" s="1"/>
  <c r="M80" s="1"/>
  <c r="L74"/>
  <c r="L77" s="1"/>
  <c r="L80" s="1"/>
  <c r="K74"/>
  <c r="J74"/>
  <c r="J77" s="1"/>
  <c r="J80" s="1"/>
  <c r="I74"/>
  <c r="I77" s="1"/>
  <c r="I80" s="1"/>
  <c r="I67" s="1"/>
  <c r="H74"/>
  <c r="H77" s="1"/>
  <c r="H80" s="1"/>
  <c r="G74"/>
  <c r="F74"/>
  <c r="E74"/>
  <c r="D74"/>
  <c r="D77" s="1"/>
  <c r="D80" s="1"/>
  <c r="C74"/>
  <c r="AY73"/>
  <c r="W73"/>
  <c r="AY72"/>
  <c r="O72"/>
  <c r="O74" s="1"/>
  <c r="O67" s="1"/>
  <c r="AY71"/>
  <c r="AY70"/>
  <c r="AY69"/>
  <c r="AY68"/>
  <c r="AX67"/>
  <c r="AX121" s="1"/>
  <c r="AW67"/>
  <c r="AV67"/>
  <c r="AT67"/>
  <c r="AQ67"/>
  <c r="AP67"/>
  <c r="AO67"/>
  <c r="AN67"/>
  <c r="AM67"/>
  <c r="AE67"/>
  <c r="AA67"/>
  <c r="W67"/>
  <c r="S67"/>
  <c r="K67"/>
  <c r="G67"/>
  <c r="C67"/>
  <c r="AY66"/>
  <c r="AY65"/>
  <c r="AY64"/>
  <c r="AY63"/>
  <c r="AY62"/>
  <c r="AY61"/>
  <c r="AY60"/>
  <c r="AW59"/>
  <c r="AV59"/>
  <c r="AT59"/>
  <c r="AS59"/>
  <c r="AR59"/>
  <c r="AQ59"/>
  <c r="AY59" s="1"/>
  <c r="AP59"/>
  <c r="AO59"/>
  <c r="AN59"/>
  <c r="AL59"/>
  <c r="AK59"/>
  <c r="AJ59"/>
  <c r="AI59"/>
  <c r="AH59"/>
  <c r="AG59"/>
  <c r="AF59"/>
  <c r="AD59"/>
  <c r="AC59"/>
  <c r="AB59"/>
  <c r="Z59"/>
  <c r="Y59"/>
  <c r="X59"/>
  <c r="V59"/>
  <c r="U59"/>
  <c r="T59"/>
  <c r="R59"/>
  <c r="Q59"/>
  <c r="P59"/>
  <c r="N59"/>
  <c r="M59"/>
  <c r="L59"/>
  <c r="J59"/>
  <c r="I59"/>
  <c r="H59"/>
  <c r="F59"/>
  <c r="E59"/>
  <c r="D59"/>
  <c r="AY58"/>
  <c r="AY57"/>
  <c r="AY56"/>
  <c r="AW55"/>
  <c r="AW121" s="1"/>
  <c r="AV55"/>
  <c r="AV121" s="1"/>
  <c r="AT55"/>
  <c r="AT121" s="1"/>
  <c r="AS55"/>
  <c r="AR55"/>
  <c r="AQ55"/>
  <c r="AP55"/>
  <c r="AP121" s="1"/>
  <c r="AO55"/>
  <c r="AO121" s="1"/>
  <c r="AN55"/>
  <c r="AN121" s="1"/>
  <c r="AM55"/>
  <c r="AL55"/>
  <c r="AK55"/>
  <c r="AJ55"/>
  <c r="AI55"/>
  <c r="AH55"/>
  <c r="AG55"/>
  <c r="AF55"/>
  <c r="AE55"/>
  <c r="AD55"/>
  <c r="AC55"/>
  <c r="AB55"/>
  <c r="AA55"/>
  <c r="Z55"/>
  <c r="Y55"/>
  <c r="X55"/>
  <c r="W55"/>
  <c r="V55"/>
  <c r="U55"/>
  <c r="T55"/>
  <c r="S55"/>
  <c r="R55"/>
  <c r="Q55"/>
  <c r="P55"/>
  <c r="O55"/>
  <c r="N55"/>
  <c r="M55"/>
  <c r="L55"/>
  <c r="K55"/>
  <c r="J55"/>
  <c r="I55"/>
  <c r="H55"/>
  <c r="G55"/>
  <c r="F55"/>
  <c r="E55"/>
  <c r="D55"/>
  <c r="C55"/>
  <c r="AY55" s="1"/>
  <c r="AU54"/>
  <c r="AQ54"/>
  <c r="AQ121" s="1"/>
  <c r="AM54"/>
  <c r="AM121" s="1"/>
  <c r="AI54"/>
  <c r="AH54"/>
  <c r="AG54"/>
  <c r="AF54"/>
  <c r="AE54"/>
  <c r="AE121" s="1"/>
  <c r="AD54"/>
  <c r="AC54"/>
  <c r="AC121" s="1"/>
  <c r="AB54"/>
  <c r="AA54"/>
  <c r="AA121" s="1"/>
  <c r="Z54"/>
  <c r="Y54"/>
  <c r="X54"/>
  <c r="W54"/>
  <c r="W121" s="1"/>
  <c r="V54"/>
  <c r="U54"/>
  <c r="U121" s="1"/>
  <c r="T54"/>
  <c r="S54"/>
  <c r="S121" s="1"/>
  <c r="R54"/>
  <c r="Q54"/>
  <c r="P54"/>
  <c r="O54"/>
  <c r="O121" s="1"/>
  <c r="N54"/>
  <c r="M54"/>
  <c r="L54"/>
  <c r="K54"/>
  <c r="K121" s="1"/>
  <c r="J54"/>
  <c r="I54"/>
  <c r="H54"/>
  <c r="G54"/>
  <c r="G121" s="1"/>
  <c r="F54"/>
  <c r="E54"/>
  <c r="D54"/>
  <c r="C54"/>
  <c r="C121" s="1"/>
  <c r="AY53"/>
  <c r="AY52"/>
  <c r="AY51"/>
  <c r="AY50"/>
  <c r="AY49"/>
  <c r="AY48"/>
  <c r="AY47"/>
  <c r="AY46"/>
  <c r="AY45"/>
  <c r="AY44"/>
  <c r="AY43"/>
  <c r="AY42"/>
  <c r="AY41"/>
  <c r="AY40"/>
  <c r="AY39"/>
  <c r="AY38"/>
  <c r="AY37"/>
  <c r="AY36"/>
  <c r="AY35"/>
  <c r="AY34"/>
  <c r="AY33"/>
  <c r="AY32"/>
  <c r="AY31"/>
  <c r="AY30"/>
  <c r="AY29"/>
  <c r="AY28"/>
  <c r="AY27"/>
  <c r="AY26"/>
  <c r="AY25"/>
  <c r="AY24"/>
  <c r="AY23"/>
  <c r="AY22"/>
  <c r="AY21"/>
  <c r="AY20"/>
  <c r="AY19"/>
  <c r="AY18"/>
  <c r="AY17"/>
  <c r="AY16"/>
  <c r="AY15"/>
  <c r="AY14"/>
  <c r="AY13"/>
  <c r="AY12"/>
  <c r="AY11"/>
  <c r="AY10"/>
  <c r="AY9"/>
  <c r="AY8"/>
  <c r="AY7"/>
  <c r="AY6"/>
  <c r="AX120" i="51"/>
  <c r="AW120"/>
  <c r="AV120"/>
  <c r="AT120"/>
  <c r="AS120"/>
  <c r="AR120"/>
  <c r="AQ120"/>
  <c r="AP120"/>
  <c r="AO120"/>
  <c r="AN120"/>
  <c r="AL120"/>
  <c r="AK120"/>
  <c r="AJ120"/>
  <c r="AH120"/>
  <c r="AG120"/>
  <c r="AF120"/>
  <c r="AE120"/>
  <c r="AD120"/>
  <c r="AC120"/>
  <c r="AB120"/>
  <c r="AA120"/>
  <c r="Z120"/>
  <c r="Y120"/>
  <c r="X120"/>
  <c r="W120"/>
  <c r="V120"/>
  <c r="U120"/>
  <c r="T120"/>
  <c r="S120"/>
  <c r="R120"/>
  <c r="Q120"/>
  <c r="P120"/>
  <c r="O120"/>
  <c r="N120"/>
  <c r="M120"/>
  <c r="L120"/>
  <c r="K120"/>
  <c r="J120"/>
  <c r="I120"/>
  <c r="H120"/>
  <c r="G120"/>
  <c r="F120"/>
  <c r="E120"/>
  <c r="D120"/>
  <c r="C120"/>
  <c r="AU119"/>
  <c r="AU120" s="1"/>
  <c r="AM119"/>
  <c r="AY119" s="1"/>
  <c r="AI119"/>
  <c r="AI120" s="1"/>
  <c r="AI67" s="1"/>
  <c r="AY118"/>
  <c r="AX117"/>
  <c r="AW117"/>
  <c r="AV117"/>
  <c r="AT117"/>
  <c r="AS117"/>
  <c r="AR117"/>
  <c r="AQ117"/>
  <c r="AP117"/>
  <c r="AO117"/>
  <c r="AN117"/>
  <c r="AL117"/>
  <c r="AK117"/>
  <c r="AJ117"/>
  <c r="AH117"/>
  <c r="AG117"/>
  <c r="AF117"/>
  <c r="AD117"/>
  <c r="AC117"/>
  <c r="AB117"/>
  <c r="Z117"/>
  <c r="Y117"/>
  <c r="X117"/>
  <c r="V117"/>
  <c r="U117"/>
  <c r="T117"/>
  <c r="R117"/>
  <c r="Q117"/>
  <c r="P117"/>
  <c r="N117"/>
  <c r="M117"/>
  <c r="L117"/>
  <c r="J117"/>
  <c r="I117"/>
  <c r="H117"/>
  <c r="F117"/>
  <c r="E117"/>
  <c r="D117"/>
  <c r="AU116"/>
  <c r="AM116"/>
  <c r="AI116"/>
  <c r="AY116" s="1"/>
  <c r="AY115"/>
  <c r="AY114"/>
  <c r="AY113"/>
  <c r="AE112"/>
  <c r="AA112"/>
  <c r="W112"/>
  <c r="S112"/>
  <c r="O112"/>
  <c r="K112"/>
  <c r="G112"/>
  <c r="C112"/>
  <c r="AY112" s="1"/>
  <c r="AY111"/>
  <c r="AY110"/>
  <c r="AX109"/>
  <c r="AW109"/>
  <c r="AV109"/>
  <c r="AT109"/>
  <c r="AS109"/>
  <c r="AR109"/>
  <c r="AQ109"/>
  <c r="AP109"/>
  <c r="AO109"/>
  <c r="AN109"/>
  <c r="AL109"/>
  <c r="AK109"/>
  <c r="AJ109"/>
  <c r="AH109"/>
  <c r="AG109"/>
  <c r="AF109"/>
  <c r="AD109"/>
  <c r="AC109"/>
  <c r="AB109"/>
  <c r="Z109"/>
  <c r="Y109"/>
  <c r="X109"/>
  <c r="V109"/>
  <c r="U109"/>
  <c r="T109"/>
  <c r="R109"/>
  <c r="Q109"/>
  <c r="P109"/>
  <c r="N109"/>
  <c r="M109"/>
  <c r="L109"/>
  <c r="J109"/>
  <c r="I109"/>
  <c r="H109"/>
  <c r="F109"/>
  <c r="E109"/>
  <c r="D109"/>
  <c r="C109"/>
  <c r="AY109" s="1"/>
  <c r="AY107"/>
  <c r="AY106"/>
  <c r="AY105"/>
  <c r="AX104"/>
  <c r="AW104"/>
  <c r="AV104"/>
  <c r="AT104"/>
  <c r="AS104"/>
  <c r="AR104"/>
  <c r="AQ104"/>
  <c r="AP104"/>
  <c r="AO104"/>
  <c r="AN104"/>
  <c r="AM104"/>
  <c r="AL104"/>
  <c r="AK104"/>
  <c r="AJ104"/>
  <c r="AI104"/>
  <c r="AE104"/>
  <c r="AA104"/>
  <c r="W104"/>
  <c r="S104"/>
  <c r="O104"/>
  <c r="K104"/>
  <c r="G104"/>
  <c r="C104"/>
  <c r="AU103"/>
  <c r="AU104" s="1"/>
  <c r="AY102"/>
  <c r="AY101"/>
  <c r="AY100"/>
  <c r="AY99"/>
  <c r="AY98"/>
  <c r="AY97"/>
  <c r="AG97"/>
  <c r="AG104" s="1"/>
  <c r="Y97"/>
  <c r="Y104" s="1"/>
  <c r="Q97"/>
  <c r="Q104" s="1"/>
  <c r="I97"/>
  <c r="I104" s="1"/>
  <c r="AY96"/>
  <c r="AY95"/>
  <c r="AX94"/>
  <c r="AW94"/>
  <c r="AV94"/>
  <c r="AU94"/>
  <c r="AT94"/>
  <c r="AS94"/>
  <c r="AR94"/>
  <c r="AQ94"/>
  <c r="AP94"/>
  <c r="AO94"/>
  <c r="AN94"/>
  <c r="AM94"/>
  <c r="AL94"/>
  <c r="AK94"/>
  <c r="AK67" s="1"/>
  <c r="AJ94"/>
  <c r="AJ67" s="1"/>
  <c r="AI94"/>
  <c r="AH94"/>
  <c r="AH97" s="1"/>
  <c r="AH104" s="1"/>
  <c r="AG94"/>
  <c r="AF94"/>
  <c r="AF97" s="1"/>
  <c r="AF104" s="1"/>
  <c r="AE94"/>
  <c r="AD94"/>
  <c r="AD97" s="1"/>
  <c r="AD104" s="1"/>
  <c r="AC94"/>
  <c r="AC97" s="1"/>
  <c r="AC104" s="1"/>
  <c r="AB94"/>
  <c r="AB97" s="1"/>
  <c r="AB104" s="1"/>
  <c r="AA94"/>
  <c r="Z94"/>
  <c r="Z97" s="1"/>
  <c r="Z104" s="1"/>
  <c r="Y94"/>
  <c r="X94"/>
  <c r="X97" s="1"/>
  <c r="X104" s="1"/>
  <c r="W94"/>
  <c r="V94"/>
  <c r="V97" s="1"/>
  <c r="V104" s="1"/>
  <c r="U94"/>
  <c r="U97" s="1"/>
  <c r="U104" s="1"/>
  <c r="T94"/>
  <c r="T97" s="1"/>
  <c r="T104" s="1"/>
  <c r="S94"/>
  <c r="R94"/>
  <c r="R97" s="1"/>
  <c r="R104" s="1"/>
  <c r="Q94"/>
  <c r="P94"/>
  <c r="P97" s="1"/>
  <c r="P104" s="1"/>
  <c r="O94"/>
  <c r="N94"/>
  <c r="N97" s="1"/>
  <c r="N104" s="1"/>
  <c r="M94"/>
  <c r="M97" s="1"/>
  <c r="M104" s="1"/>
  <c r="L94"/>
  <c r="L97" s="1"/>
  <c r="L104" s="1"/>
  <c r="K94"/>
  <c r="J94"/>
  <c r="J97" s="1"/>
  <c r="J104" s="1"/>
  <c r="I94"/>
  <c r="H94"/>
  <c r="H97" s="1"/>
  <c r="H104" s="1"/>
  <c r="G94"/>
  <c r="F94"/>
  <c r="F97" s="1"/>
  <c r="F104" s="1"/>
  <c r="E94"/>
  <c r="E97" s="1"/>
  <c r="E104" s="1"/>
  <c r="D94"/>
  <c r="D97" s="1"/>
  <c r="D104" s="1"/>
  <c r="C94"/>
  <c r="AY92"/>
  <c r="AY91"/>
  <c r="AY90"/>
  <c r="AY89"/>
  <c r="AY88"/>
  <c r="AY94" s="1"/>
  <c r="AX87"/>
  <c r="AW87"/>
  <c r="AV87"/>
  <c r="AU87"/>
  <c r="AT87"/>
  <c r="AS87"/>
  <c r="AR87"/>
  <c r="AQ87"/>
  <c r="AP87"/>
  <c r="AO87"/>
  <c r="AN87"/>
  <c r="AM87"/>
  <c r="AL87"/>
  <c r="AK87"/>
  <c r="AJ87"/>
  <c r="AI87"/>
  <c r="AH87"/>
  <c r="AG87"/>
  <c r="AF87"/>
  <c r="AE87"/>
  <c r="AD87"/>
  <c r="AC87"/>
  <c r="AB87"/>
  <c r="AA87"/>
  <c r="Z87"/>
  <c r="Y87"/>
  <c r="X87"/>
  <c r="W87"/>
  <c r="V87"/>
  <c r="U87"/>
  <c r="T87"/>
  <c r="S87"/>
  <c r="R87"/>
  <c r="Q87"/>
  <c r="P87"/>
  <c r="O87"/>
  <c r="N87"/>
  <c r="M87"/>
  <c r="L87"/>
  <c r="K87"/>
  <c r="J87"/>
  <c r="I87"/>
  <c r="H87"/>
  <c r="G87"/>
  <c r="F87"/>
  <c r="E87"/>
  <c r="D87"/>
  <c r="C87"/>
  <c r="AY86"/>
  <c r="AY85"/>
  <c r="AY84"/>
  <c r="AY83"/>
  <c r="AY82"/>
  <c r="AY81"/>
  <c r="AY87" s="1"/>
  <c r="AX80"/>
  <c r="AW80"/>
  <c r="AV80"/>
  <c r="AU80"/>
  <c r="AT80"/>
  <c r="AS80"/>
  <c r="AR80"/>
  <c r="AQ80"/>
  <c r="AP80"/>
  <c r="AO80"/>
  <c r="AN80"/>
  <c r="AM80"/>
  <c r="AL80"/>
  <c r="AK80"/>
  <c r="AJ80"/>
  <c r="AI80"/>
  <c r="AE80"/>
  <c r="AA80"/>
  <c r="W80"/>
  <c r="S80"/>
  <c r="O80"/>
  <c r="K80"/>
  <c r="G80"/>
  <c r="F80"/>
  <c r="E80"/>
  <c r="C80"/>
  <c r="AY80" s="1"/>
  <c r="AY79"/>
  <c r="AY78"/>
  <c r="AY77"/>
  <c r="R77"/>
  <c r="R80" s="1"/>
  <c r="R67" s="1"/>
  <c r="AY76"/>
  <c r="AY75"/>
  <c r="AX74"/>
  <c r="AW74"/>
  <c r="AV74"/>
  <c r="AU74"/>
  <c r="AT74"/>
  <c r="AS74"/>
  <c r="AR74"/>
  <c r="AQ74"/>
  <c r="AP74"/>
  <c r="AO74"/>
  <c r="AN74"/>
  <c r="AM74"/>
  <c r="AL74"/>
  <c r="AK74"/>
  <c r="AJ74"/>
  <c r="AI74"/>
  <c r="AH74"/>
  <c r="AH77" s="1"/>
  <c r="AH80" s="1"/>
  <c r="AG74"/>
  <c r="AG77" s="1"/>
  <c r="AG80" s="1"/>
  <c r="AF74"/>
  <c r="AF77" s="1"/>
  <c r="AF80" s="1"/>
  <c r="AE74"/>
  <c r="AD74"/>
  <c r="AD77" s="1"/>
  <c r="AD80" s="1"/>
  <c r="AC74"/>
  <c r="AC77" s="1"/>
  <c r="AC80" s="1"/>
  <c r="AC67" s="1"/>
  <c r="AB74"/>
  <c r="AB77" s="1"/>
  <c r="AB80" s="1"/>
  <c r="AA74"/>
  <c r="Z74"/>
  <c r="Z77" s="1"/>
  <c r="Z80" s="1"/>
  <c r="Y74"/>
  <c r="Y77" s="1"/>
  <c r="Y80" s="1"/>
  <c r="Y67" s="1"/>
  <c r="X74"/>
  <c r="X77" s="1"/>
  <c r="X80" s="1"/>
  <c r="W74"/>
  <c r="V74"/>
  <c r="V77" s="1"/>
  <c r="V80" s="1"/>
  <c r="U74"/>
  <c r="U77" s="1"/>
  <c r="U80" s="1"/>
  <c r="U67" s="1"/>
  <c r="T74"/>
  <c r="T77" s="1"/>
  <c r="T80" s="1"/>
  <c r="S74"/>
  <c r="R74"/>
  <c r="Q74"/>
  <c r="Q77" s="1"/>
  <c r="Q80" s="1"/>
  <c r="P74"/>
  <c r="P77" s="1"/>
  <c r="P80" s="1"/>
  <c r="N74"/>
  <c r="N77" s="1"/>
  <c r="N80" s="1"/>
  <c r="M74"/>
  <c r="M77" s="1"/>
  <c r="M80" s="1"/>
  <c r="L74"/>
  <c r="L77" s="1"/>
  <c r="L80" s="1"/>
  <c r="K74"/>
  <c r="J74"/>
  <c r="J77" s="1"/>
  <c r="J80" s="1"/>
  <c r="J67" s="1"/>
  <c r="I74"/>
  <c r="I77" s="1"/>
  <c r="I80" s="1"/>
  <c r="H74"/>
  <c r="H77" s="1"/>
  <c r="H80" s="1"/>
  <c r="G74"/>
  <c r="F74"/>
  <c r="E74"/>
  <c r="D74"/>
  <c r="D77" s="1"/>
  <c r="D80" s="1"/>
  <c r="C74"/>
  <c r="W73"/>
  <c r="AY73" s="1"/>
  <c r="O72"/>
  <c r="O74" s="1"/>
  <c r="O67" s="1"/>
  <c r="AY71"/>
  <c r="AY70"/>
  <c r="AY69"/>
  <c r="AY68"/>
  <c r="AX67"/>
  <c r="AX121" s="1"/>
  <c r="AV67"/>
  <c r="AT67"/>
  <c r="AQ67"/>
  <c r="AP67"/>
  <c r="AO67"/>
  <c r="AN67"/>
  <c r="AL67"/>
  <c r="AE67"/>
  <c r="AA67"/>
  <c r="W67"/>
  <c r="S67"/>
  <c r="K67"/>
  <c r="G67"/>
  <c r="C67"/>
  <c r="AY66"/>
  <c r="AY65"/>
  <c r="AY64"/>
  <c r="AY63"/>
  <c r="AY62"/>
  <c r="AY61"/>
  <c r="AY60"/>
  <c r="AW59"/>
  <c r="AV59"/>
  <c r="AT59"/>
  <c r="AS59"/>
  <c r="AR59"/>
  <c r="AQ59"/>
  <c r="AP59"/>
  <c r="AO59"/>
  <c r="AN59"/>
  <c r="AL59"/>
  <c r="AK59"/>
  <c r="AJ59"/>
  <c r="AI59"/>
  <c r="AY59" s="1"/>
  <c r="AH59"/>
  <c r="AG59"/>
  <c r="AF59"/>
  <c r="AD59"/>
  <c r="AC59"/>
  <c r="AB59"/>
  <c r="Z59"/>
  <c r="Y59"/>
  <c r="X59"/>
  <c r="V59"/>
  <c r="U59"/>
  <c r="T59"/>
  <c r="R59"/>
  <c r="Q59"/>
  <c r="P59"/>
  <c r="N59"/>
  <c r="M59"/>
  <c r="L59"/>
  <c r="J59"/>
  <c r="I59"/>
  <c r="H59"/>
  <c r="F59"/>
  <c r="E59"/>
  <c r="D59"/>
  <c r="AY58"/>
  <c r="AY57"/>
  <c r="AY56"/>
  <c r="AW55"/>
  <c r="AV55"/>
  <c r="AT55"/>
  <c r="AT121" s="1"/>
  <c r="AS55"/>
  <c r="AR55"/>
  <c r="AQ55"/>
  <c r="AP55"/>
  <c r="AP121" s="1"/>
  <c r="AO55"/>
  <c r="AO121" s="1"/>
  <c r="AN55"/>
  <c r="AN121" s="1"/>
  <c r="AM55"/>
  <c r="AL55"/>
  <c r="AL121" s="1"/>
  <c r="AK55"/>
  <c r="AJ55"/>
  <c r="AI55"/>
  <c r="AH55"/>
  <c r="AG55"/>
  <c r="AF55"/>
  <c r="AE55"/>
  <c r="AD55"/>
  <c r="AC55"/>
  <c r="AB55"/>
  <c r="AA55"/>
  <c r="Z55"/>
  <c r="Y55"/>
  <c r="X55"/>
  <c r="W55"/>
  <c r="V55"/>
  <c r="U55"/>
  <c r="T55"/>
  <c r="S55"/>
  <c r="R55"/>
  <c r="Q55"/>
  <c r="P55"/>
  <c r="O55"/>
  <c r="N55"/>
  <c r="M55"/>
  <c r="L55"/>
  <c r="K55"/>
  <c r="J55"/>
  <c r="I55"/>
  <c r="H55"/>
  <c r="G55"/>
  <c r="F55"/>
  <c r="E55"/>
  <c r="D55"/>
  <c r="C55"/>
  <c r="AY55" s="1"/>
  <c r="AU54"/>
  <c r="AQ54"/>
  <c r="AQ121" s="1"/>
  <c r="AM54"/>
  <c r="AI54"/>
  <c r="AH54"/>
  <c r="AG54"/>
  <c r="AF54"/>
  <c r="AE54"/>
  <c r="AE121" s="1"/>
  <c r="AD54"/>
  <c r="AC54"/>
  <c r="AB54"/>
  <c r="AA54"/>
  <c r="AA121" s="1"/>
  <c r="Z54"/>
  <c r="Y54"/>
  <c r="X54"/>
  <c r="W54"/>
  <c r="W121" s="1"/>
  <c r="V54"/>
  <c r="U54"/>
  <c r="T54"/>
  <c r="S54"/>
  <c r="S121" s="1"/>
  <c r="R54"/>
  <c r="Q54"/>
  <c r="P54"/>
  <c r="O54"/>
  <c r="N54"/>
  <c r="M54"/>
  <c r="L54"/>
  <c r="K54"/>
  <c r="K121" s="1"/>
  <c r="J54"/>
  <c r="I54"/>
  <c r="H54"/>
  <c r="G54"/>
  <c r="G121" s="1"/>
  <c r="F54"/>
  <c r="E54"/>
  <c r="D54"/>
  <c r="C54"/>
  <c r="C121" s="1"/>
  <c r="AY53"/>
  <c r="AY52"/>
  <c r="AY51"/>
  <c r="AY50"/>
  <c r="AY49"/>
  <c r="AY48"/>
  <c r="AY47"/>
  <c r="AY46"/>
  <c r="AY45"/>
  <c r="AY44"/>
  <c r="AY43"/>
  <c r="AY42"/>
  <c r="AY41"/>
  <c r="AY40"/>
  <c r="AY39"/>
  <c r="AY38"/>
  <c r="AY37"/>
  <c r="AY36"/>
  <c r="AY35"/>
  <c r="AY34"/>
  <c r="AY33"/>
  <c r="AY32"/>
  <c r="AY31"/>
  <c r="AY30"/>
  <c r="AY29"/>
  <c r="AY28"/>
  <c r="AY27"/>
  <c r="AY26"/>
  <c r="AY25"/>
  <c r="AY24"/>
  <c r="AY23"/>
  <c r="AY22"/>
  <c r="AY21"/>
  <c r="AY20"/>
  <c r="AY19"/>
  <c r="AY18"/>
  <c r="AY17"/>
  <c r="AY16"/>
  <c r="AY15"/>
  <c r="AY14"/>
  <c r="AY13"/>
  <c r="AY12"/>
  <c r="AY11"/>
  <c r="AY10"/>
  <c r="AY9"/>
  <c r="AY8"/>
  <c r="AY7"/>
  <c r="AY6"/>
  <c r="AX120" i="47"/>
  <c r="AW120"/>
  <c r="AV120"/>
  <c r="AT120"/>
  <c r="AS120"/>
  <c r="AR120"/>
  <c r="AQ120"/>
  <c r="AP120"/>
  <c r="AO120"/>
  <c r="AN120"/>
  <c r="AL120"/>
  <c r="AK120"/>
  <c r="AJ120"/>
  <c r="AH120"/>
  <c r="AG120"/>
  <c r="AF120"/>
  <c r="AE120"/>
  <c r="AD120"/>
  <c r="AC120"/>
  <c r="AB120"/>
  <c r="AA120"/>
  <c r="Z120"/>
  <c r="Y120"/>
  <c r="X120"/>
  <c r="W120"/>
  <c r="V120"/>
  <c r="U120"/>
  <c r="T120"/>
  <c r="S120"/>
  <c r="R120"/>
  <c r="Q120"/>
  <c r="P120"/>
  <c r="O120"/>
  <c r="N120"/>
  <c r="M120"/>
  <c r="L120"/>
  <c r="K120"/>
  <c r="J120"/>
  <c r="I120"/>
  <c r="H120"/>
  <c r="G120"/>
  <c r="F120"/>
  <c r="E120"/>
  <c r="D120"/>
  <c r="C120"/>
  <c r="AU119"/>
  <c r="AU120" s="1"/>
  <c r="AM119"/>
  <c r="AM120" s="1"/>
  <c r="AM67" s="1"/>
  <c r="AI119"/>
  <c r="AY119" s="1"/>
  <c r="AY118"/>
  <c r="AX117"/>
  <c r="AW117"/>
  <c r="AV117"/>
  <c r="AT117"/>
  <c r="AS117"/>
  <c r="AR117"/>
  <c r="AQ117"/>
  <c r="AP117"/>
  <c r="AO117"/>
  <c r="AN117"/>
  <c r="AL117"/>
  <c r="AK117"/>
  <c r="AJ117"/>
  <c r="AH117"/>
  <c r="AG117"/>
  <c r="AF117"/>
  <c r="AD117"/>
  <c r="AC117"/>
  <c r="AB117"/>
  <c r="Z117"/>
  <c r="Y117"/>
  <c r="X117"/>
  <c r="V117"/>
  <c r="U117"/>
  <c r="T117"/>
  <c r="R117"/>
  <c r="Q117"/>
  <c r="P117"/>
  <c r="N117"/>
  <c r="M117"/>
  <c r="L117"/>
  <c r="J117"/>
  <c r="I117"/>
  <c r="H117"/>
  <c r="F117"/>
  <c r="E117"/>
  <c r="D117"/>
  <c r="AU116"/>
  <c r="AM116"/>
  <c r="AI116"/>
  <c r="AY116" s="1"/>
  <c r="AY115"/>
  <c r="AY114"/>
  <c r="AY113"/>
  <c r="AE112"/>
  <c r="AA112"/>
  <c r="W112"/>
  <c r="S112"/>
  <c r="O112"/>
  <c r="K112"/>
  <c r="G112"/>
  <c r="C112"/>
  <c r="AY112" s="1"/>
  <c r="AY111"/>
  <c r="AY110"/>
  <c r="AX109"/>
  <c r="AW109"/>
  <c r="AV109"/>
  <c r="AT109"/>
  <c r="AS109"/>
  <c r="AR109"/>
  <c r="AQ109"/>
  <c r="AP109"/>
  <c r="AO109"/>
  <c r="AN109"/>
  <c r="AL109"/>
  <c r="AK109"/>
  <c r="AJ109"/>
  <c r="AH109"/>
  <c r="AG109"/>
  <c r="AF109"/>
  <c r="AD109"/>
  <c r="AC109"/>
  <c r="AB109"/>
  <c r="Z109"/>
  <c r="Y109"/>
  <c r="X109"/>
  <c r="V109"/>
  <c r="U109"/>
  <c r="T109"/>
  <c r="R109"/>
  <c r="Q109"/>
  <c r="P109"/>
  <c r="N109"/>
  <c r="M109"/>
  <c r="L109"/>
  <c r="J109"/>
  <c r="I109"/>
  <c r="H109"/>
  <c r="F109"/>
  <c r="E109"/>
  <c r="D109"/>
  <c r="C109"/>
  <c r="AY109" s="1"/>
  <c r="AY107"/>
  <c r="AY106"/>
  <c r="AY105"/>
  <c r="AX104"/>
  <c r="AW104"/>
  <c r="AV104"/>
  <c r="AT104"/>
  <c r="AS104"/>
  <c r="AR104"/>
  <c r="AQ104"/>
  <c r="AP104"/>
  <c r="AO104"/>
  <c r="AN104"/>
  <c r="AM104"/>
  <c r="AL104"/>
  <c r="AK104"/>
  <c r="AJ104"/>
  <c r="AI104"/>
  <c r="AE104"/>
  <c r="AA104"/>
  <c r="W104"/>
  <c r="S104"/>
  <c r="O104"/>
  <c r="K104"/>
  <c r="G104"/>
  <c r="C104"/>
  <c r="AY102"/>
  <c r="AY101"/>
  <c r="AY100"/>
  <c r="AY99"/>
  <c r="AY98"/>
  <c r="AY97"/>
  <c r="AY96"/>
  <c r="AY95"/>
  <c r="AX94"/>
  <c r="AW94"/>
  <c r="AV94"/>
  <c r="AU94"/>
  <c r="AU103" s="1"/>
  <c r="AT94"/>
  <c r="AS94"/>
  <c r="AR94"/>
  <c r="AQ94"/>
  <c r="AP94"/>
  <c r="AO94"/>
  <c r="AN94"/>
  <c r="AM94"/>
  <c r="AL94"/>
  <c r="AK94"/>
  <c r="AJ94"/>
  <c r="AI94"/>
  <c r="AH94"/>
  <c r="AH97" s="1"/>
  <c r="AH104" s="1"/>
  <c r="AG94"/>
  <c r="AG97" s="1"/>
  <c r="AG104" s="1"/>
  <c r="AF94"/>
  <c r="AF97" s="1"/>
  <c r="AF104" s="1"/>
  <c r="AE94"/>
  <c r="AD94"/>
  <c r="AD97" s="1"/>
  <c r="AD104" s="1"/>
  <c r="AC94"/>
  <c r="AC97" s="1"/>
  <c r="AC104" s="1"/>
  <c r="AB94"/>
  <c r="AB97" s="1"/>
  <c r="AB104" s="1"/>
  <c r="AA94"/>
  <c r="Z94"/>
  <c r="Z97" s="1"/>
  <c r="Z104" s="1"/>
  <c r="Y94"/>
  <c r="Y97" s="1"/>
  <c r="Y104" s="1"/>
  <c r="X94"/>
  <c r="X97" s="1"/>
  <c r="X104" s="1"/>
  <c r="W94"/>
  <c r="V94"/>
  <c r="V97" s="1"/>
  <c r="V104" s="1"/>
  <c r="U94"/>
  <c r="U97" s="1"/>
  <c r="U104" s="1"/>
  <c r="T94"/>
  <c r="T97" s="1"/>
  <c r="T104" s="1"/>
  <c r="S94"/>
  <c r="R94"/>
  <c r="R97" s="1"/>
  <c r="R104" s="1"/>
  <c r="Q94"/>
  <c r="Q97" s="1"/>
  <c r="Q104" s="1"/>
  <c r="P94"/>
  <c r="P97" s="1"/>
  <c r="P104" s="1"/>
  <c r="O94"/>
  <c r="N94"/>
  <c r="N97" s="1"/>
  <c r="N104" s="1"/>
  <c r="M94"/>
  <c r="M97" s="1"/>
  <c r="M104" s="1"/>
  <c r="L94"/>
  <c r="L97" s="1"/>
  <c r="L104" s="1"/>
  <c r="K94"/>
  <c r="J94"/>
  <c r="J97" s="1"/>
  <c r="J104" s="1"/>
  <c r="I94"/>
  <c r="I97" s="1"/>
  <c r="I104" s="1"/>
  <c r="H94"/>
  <c r="H97" s="1"/>
  <c r="H104" s="1"/>
  <c r="G94"/>
  <c r="F94"/>
  <c r="F97" s="1"/>
  <c r="F104" s="1"/>
  <c r="F67" s="1"/>
  <c r="E94"/>
  <c r="E97" s="1"/>
  <c r="E104" s="1"/>
  <c r="E67" s="1"/>
  <c r="D94"/>
  <c r="D97" s="1"/>
  <c r="D104" s="1"/>
  <c r="C94"/>
  <c r="AY92"/>
  <c r="AY91"/>
  <c r="AY90"/>
  <c r="AY89"/>
  <c r="AY88"/>
  <c r="AY94" s="1"/>
  <c r="AX87"/>
  <c r="AW87"/>
  <c r="AV87"/>
  <c r="AU87"/>
  <c r="AT87"/>
  <c r="AS87"/>
  <c r="AR87"/>
  <c r="AQ87"/>
  <c r="AP87"/>
  <c r="AO87"/>
  <c r="AN87"/>
  <c r="AM87"/>
  <c r="AL87"/>
  <c r="AK87"/>
  <c r="AJ87"/>
  <c r="AI87"/>
  <c r="AH87"/>
  <c r="AG87"/>
  <c r="AF87"/>
  <c r="AE87"/>
  <c r="AD87"/>
  <c r="AC87"/>
  <c r="AB87"/>
  <c r="AA87"/>
  <c r="Z87"/>
  <c r="Y87"/>
  <c r="X87"/>
  <c r="W87"/>
  <c r="V87"/>
  <c r="U87"/>
  <c r="T87"/>
  <c r="S87"/>
  <c r="R87"/>
  <c r="Q87"/>
  <c r="P87"/>
  <c r="O87"/>
  <c r="N87"/>
  <c r="M87"/>
  <c r="L87"/>
  <c r="K87"/>
  <c r="J87"/>
  <c r="I87"/>
  <c r="H87"/>
  <c r="G87"/>
  <c r="F87"/>
  <c r="E87"/>
  <c r="D87"/>
  <c r="C87"/>
  <c r="AY86"/>
  <c r="AY85"/>
  <c r="AY84"/>
  <c r="AY83"/>
  <c r="AY82"/>
  <c r="AY81"/>
  <c r="AY87" s="1"/>
  <c r="AX80"/>
  <c r="AW80"/>
  <c r="AV80"/>
  <c r="AU80"/>
  <c r="AT80"/>
  <c r="AS80"/>
  <c r="AR80"/>
  <c r="AQ80"/>
  <c r="AP80"/>
  <c r="AO80"/>
  <c r="AN80"/>
  <c r="AM80"/>
  <c r="AL80"/>
  <c r="AK80"/>
  <c r="AJ80"/>
  <c r="AI80"/>
  <c r="AE80"/>
  <c r="AA80"/>
  <c r="W80"/>
  <c r="S80"/>
  <c r="O80"/>
  <c r="K80"/>
  <c r="G80"/>
  <c r="F80"/>
  <c r="E80"/>
  <c r="C80"/>
  <c r="AY80" s="1"/>
  <c r="AY79"/>
  <c r="AY78"/>
  <c r="AY77"/>
  <c r="AY76"/>
  <c r="AY75"/>
  <c r="AX74"/>
  <c r="AW74"/>
  <c r="AV74"/>
  <c r="AU74"/>
  <c r="AT74"/>
  <c r="AS74"/>
  <c r="AR74"/>
  <c r="AQ74"/>
  <c r="AP74"/>
  <c r="AO74"/>
  <c r="AN74"/>
  <c r="AM74"/>
  <c r="AL74"/>
  <c r="AK74"/>
  <c r="AJ74"/>
  <c r="AI74"/>
  <c r="AH74"/>
  <c r="AH77" s="1"/>
  <c r="AH80" s="1"/>
  <c r="AH67" s="1"/>
  <c r="AG74"/>
  <c r="AG77" s="1"/>
  <c r="AG80" s="1"/>
  <c r="AG67" s="1"/>
  <c r="AF74"/>
  <c r="AF77" s="1"/>
  <c r="AF80" s="1"/>
  <c r="AF67" s="1"/>
  <c r="AE74"/>
  <c r="AD74"/>
  <c r="AD77" s="1"/>
  <c r="AD80" s="1"/>
  <c r="AD67" s="1"/>
  <c r="AC74"/>
  <c r="AC77" s="1"/>
  <c r="AC80" s="1"/>
  <c r="AC67" s="1"/>
  <c r="AB74"/>
  <c r="AB77" s="1"/>
  <c r="AB80" s="1"/>
  <c r="AB67" s="1"/>
  <c r="AA74"/>
  <c r="Z74"/>
  <c r="Z77" s="1"/>
  <c r="Z80" s="1"/>
  <c r="Z67" s="1"/>
  <c r="Y74"/>
  <c r="Y77" s="1"/>
  <c r="Y80" s="1"/>
  <c r="Y67" s="1"/>
  <c r="X74"/>
  <c r="X77" s="1"/>
  <c r="X80" s="1"/>
  <c r="X67" s="1"/>
  <c r="W74"/>
  <c r="V74"/>
  <c r="V77" s="1"/>
  <c r="V80" s="1"/>
  <c r="V67" s="1"/>
  <c r="U74"/>
  <c r="U77" s="1"/>
  <c r="U80" s="1"/>
  <c r="U67" s="1"/>
  <c r="T74"/>
  <c r="T77" s="1"/>
  <c r="T80" s="1"/>
  <c r="T67" s="1"/>
  <c r="S74"/>
  <c r="R74"/>
  <c r="R77" s="1"/>
  <c r="R80" s="1"/>
  <c r="R67" s="1"/>
  <c r="Q74"/>
  <c r="Q77" s="1"/>
  <c r="Q80" s="1"/>
  <c r="Q67" s="1"/>
  <c r="P74"/>
  <c r="P77" s="1"/>
  <c r="P80" s="1"/>
  <c r="P67" s="1"/>
  <c r="N74"/>
  <c r="N77" s="1"/>
  <c r="N80" s="1"/>
  <c r="N67" s="1"/>
  <c r="M74"/>
  <c r="M77" s="1"/>
  <c r="M80" s="1"/>
  <c r="L74"/>
  <c r="L77" s="1"/>
  <c r="L80" s="1"/>
  <c r="L67" s="1"/>
  <c r="K74"/>
  <c r="J74"/>
  <c r="J77" s="1"/>
  <c r="J80" s="1"/>
  <c r="J67" s="1"/>
  <c r="I74"/>
  <c r="I77" s="1"/>
  <c r="I80" s="1"/>
  <c r="H74"/>
  <c r="H77" s="1"/>
  <c r="H80" s="1"/>
  <c r="H67" s="1"/>
  <c r="G74"/>
  <c r="F74"/>
  <c r="E74"/>
  <c r="D74"/>
  <c r="D77" s="1"/>
  <c r="D80" s="1"/>
  <c r="D67" s="1"/>
  <c r="C74"/>
  <c r="AY73"/>
  <c r="W73"/>
  <c r="AY72"/>
  <c r="O72"/>
  <c r="O74" s="1"/>
  <c r="O67" s="1"/>
  <c r="AY71"/>
  <c r="AY70"/>
  <c r="AY69"/>
  <c r="AY68"/>
  <c r="AX67"/>
  <c r="AX121" s="1"/>
  <c r="AW67"/>
  <c r="AV67"/>
  <c r="AT67"/>
  <c r="AS67"/>
  <c r="AR67"/>
  <c r="AQ67"/>
  <c r="AP67"/>
  <c r="AO67"/>
  <c r="AN67"/>
  <c r="AL67"/>
  <c r="AK67"/>
  <c r="AJ67"/>
  <c r="AE67"/>
  <c r="AA67"/>
  <c r="W67"/>
  <c r="S67"/>
  <c r="K67"/>
  <c r="G67"/>
  <c r="C67"/>
  <c r="AY66"/>
  <c r="AY65"/>
  <c r="AY64"/>
  <c r="AY63"/>
  <c r="AY62"/>
  <c r="AY61"/>
  <c r="AY60"/>
  <c r="AW59"/>
  <c r="AV59"/>
  <c r="AT59"/>
  <c r="AS59"/>
  <c r="AR59"/>
  <c r="AQ59"/>
  <c r="AP59"/>
  <c r="AO59"/>
  <c r="AN59"/>
  <c r="AL59"/>
  <c r="AK59"/>
  <c r="AJ59"/>
  <c r="AI59"/>
  <c r="AY59" s="1"/>
  <c r="AH59"/>
  <c r="AG59"/>
  <c r="AF59"/>
  <c r="AD59"/>
  <c r="AC59"/>
  <c r="AB59"/>
  <c r="Z59"/>
  <c r="Y59"/>
  <c r="X59"/>
  <c r="V59"/>
  <c r="U59"/>
  <c r="T59"/>
  <c r="R59"/>
  <c r="Q59"/>
  <c r="P59"/>
  <c r="N59"/>
  <c r="M59"/>
  <c r="L59"/>
  <c r="J59"/>
  <c r="I59"/>
  <c r="H59"/>
  <c r="F59"/>
  <c r="E59"/>
  <c r="D59"/>
  <c r="AY58"/>
  <c r="AY57"/>
  <c r="AY56"/>
  <c r="AW55"/>
  <c r="AW121" s="1"/>
  <c r="AV55"/>
  <c r="AV121" s="1"/>
  <c r="AT55"/>
  <c r="AT121" s="1"/>
  <c r="AS55"/>
  <c r="AS121" s="1"/>
  <c r="AR55"/>
  <c r="AR121" s="1"/>
  <c r="AQ55"/>
  <c r="AP55"/>
  <c r="AP121" s="1"/>
  <c r="AO55"/>
  <c r="AO121" s="1"/>
  <c r="AN55"/>
  <c r="AN121" s="1"/>
  <c r="AM55"/>
  <c r="AL55"/>
  <c r="AL121" s="1"/>
  <c r="AK55"/>
  <c r="AK121" s="1"/>
  <c r="AJ55"/>
  <c r="AJ121" s="1"/>
  <c r="AI55"/>
  <c r="AH55"/>
  <c r="AG55"/>
  <c r="AF55"/>
  <c r="AE55"/>
  <c r="AD55"/>
  <c r="AC55"/>
  <c r="AB55"/>
  <c r="AA55"/>
  <c r="Z55"/>
  <c r="Y55"/>
  <c r="X55"/>
  <c r="W55"/>
  <c r="V55"/>
  <c r="U55"/>
  <c r="T55"/>
  <c r="S55"/>
  <c r="R55"/>
  <c r="Q55"/>
  <c r="P55"/>
  <c r="O55"/>
  <c r="N55"/>
  <c r="M55"/>
  <c r="L55"/>
  <c r="K55"/>
  <c r="J55"/>
  <c r="I55"/>
  <c r="H55"/>
  <c r="G55"/>
  <c r="F55"/>
  <c r="E55"/>
  <c r="D55"/>
  <c r="C55"/>
  <c r="AY55" s="1"/>
  <c r="AU54"/>
  <c r="AQ54"/>
  <c r="AQ121" s="1"/>
  <c r="AM54"/>
  <c r="AM121" s="1"/>
  <c r="AI54"/>
  <c r="AH54"/>
  <c r="AH121" s="1"/>
  <c r="AG54"/>
  <c r="AG121" s="1"/>
  <c r="AF54"/>
  <c r="AF121" s="1"/>
  <c r="AE54"/>
  <c r="AE121" s="1"/>
  <c r="AD54"/>
  <c r="AD121" s="1"/>
  <c r="AC54"/>
  <c r="AC121" s="1"/>
  <c r="AB54"/>
  <c r="AB121" s="1"/>
  <c r="AA54"/>
  <c r="AA121" s="1"/>
  <c r="Z54"/>
  <c r="Z121" s="1"/>
  <c r="Y54"/>
  <c r="Y121" s="1"/>
  <c r="X54"/>
  <c r="X121" s="1"/>
  <c r="W54"/>
  <c r="W121" s="1"/>
  <c r="V54"/>
  <c r="V121" s="1"/>
  <c r="U54"/>
  <c r="U121" s="1"/>
  <c r="T54"/>
  <c r="T121" s="1"/>
  <c r="S54"/>
  <c r="S121" s="1"/>
  <c r="R54"/>
  <c r="R121" s="1"/>
  <c r="Q54"/>
  <c r="Q121" s="1"/>
  <c r="P54"/>
  <c r="P121" s="1"/>
  <c r="O54"/>
  <c r="O121" s="1"/>
  <c r="N54"/>
  <c r="M54"/>
  <c r="L54"/>
  <c r="K54"/>
  <c r="K121" s="1"/>
  <c r="J54"/>
  <c r="I54"/>
  <c r="H54"/>
  <c r="G54"/>
  <c r="G121" s="1"/>
  <c r="F54"/>
  <c r="F121" s="1"/>
  <c r="E54"/>
  <c r="E121" s="1"/>
  <c r="D54"/>
  <c r="C54"/>
  <c r="C121" s="1"/>
  <c r="AY53"/>
  <c r="AY52"/>
  <c r="AY51"/>
  <c r="AY50"/>
  <c r="AY49"/>
  <c r="AY48"/>
  <c r="AY47"/>
  <c r="AY46"/>
  <c r="AY45"/>
  <c r="AY44"/>
  <c r="AY43"/>
  <c r="AY42"/>
  <c r="AY41"/>
  <c r="AY40"/>
  <c r="AY39"/>
  <c r="AY38"/>
  <c r="AY37"/>
  <c r="AY36"/>
  <c r="AY35"/>
  <c r="AY34"/>
  <c r="AY33"/>
  <c r="AY32"/>
  <c r="AY31"/>
  <c r="AY30"/>
  <c r="AY29"/>
  <c r="AY28"/>
  <c r="AY27"/>
  <c r="AY26"/>
  <c r="AY25"/>
  <c r="AY24"/>
  <c r="AY23"/>
  <c r="AY22"/>
  <c r="AY21"/>
  <c r="AY20"/>
  <c r="AY19"/>
  <c r="AY18"/>
  <c r="AY17"/>
  <c r="AY16"/>
  <c r="AY15"/>
  <c r="AY14"/>
  <c r="AY13"/>
  <c r="AY12"/>
  <c r="AY11"/>
  <c r="AY10"/>
  <c r="AY9"/>
  <c r="AY8"/>
  <c r="AY7"/>
  <c r="AY6"/>
  <c r="AG120" i="46"/>
  <c r="AH120"/>
  <c r="AF120"/>
  <c r="AC120"/>
  <c r="AD120"/>
  <c r="AB120"/>
  <c r="Y120"/>
  <c r="Z120"/>
  <c r="X120"/>
  <c r="U120"/>
  <c r="V120"/>
  <c r="T120"/>
  <c r="Q120"/>
  <c r="R120"/>
  <c r="P120"/>
  <c r="M120"/>
  <c r="N120"/>
  <c r="L120"/>
  <c r="I120"/>
  <c r="J120"/>
  <c r="H120"/>
  <c r="E120"/>
  <c r="F120"/>
  <c r="D120"/>
  <c r="AX120"/>
  <c r="AW120"/>
  <c r="AV120"/>
  <c r="AT120"/>
  <c r="AS120"/>
  <c r="AR120"/>
  <c r="AQ120"/>
  <c r="AP120"/>
  <c r="AO120"/>
  <c r="AN120"/>
  <c r="AL120"/>
  <c r="AK120"/>
  <c r="AJ120"/>
  <c r="AE120"/>
  <c r="AA120"/>
  <c r="W120"/>
  <c r="S120"/>
  <c r="O120"/>
  <c r="K120"/>
  <c r="G120"/>
  <c r="C120"/>
  <c r="AU119"/>
  <c r="AU120" s="1"/>
  <c r="AM119"/>
  <c r="AM120" s="1"/>
  <c r="AI119"/>
  <c r="AI120" s="1"/>
  <c r="AX117"/>
  <c r="AW117"/>
  <c r="AV117"/>
  <c r="AT117"/>
  <c r="AS117"/>
  <c r="AR117"/>
  <c r="AQ117"/>
  <c r="AP117"/>
  <c r="AO117"/>
  <c r="AN117"/>
  <c r="AL117"/>
  <c r="AK117"/>
  <c r="AJ117"/>
  <c r="AH117"/>
  <c r="AG117"/>
  <c r="AF117"/>
  <c r="AD117"/>
  <c r="AC117"/>
  <c r="AB117"/>
  <c r="Z117"/>
  <c r="Y117"/>
  <c r="X117"/>
  <c r="V117"/>
  <c r="U117"/>
  <c r="T117"/>
  <c r="R117"/>
  <c r="Q117"/>
  <c r="P117"/>
  <c r="N117"/>
  <c r="M117"/>
  <c r="L117"/>
  <c r="J117"/>
  <c r="I117"/>
  <c r="H117"/>
  <c r="F117"/>
  <c r="E117"/>
  <c r="D117"/>
  <c r="AU116"/>
  <c r="AM116"/>
  <c r="AI116"/>
  <c r="AE112"/>
  <c r="AA112"/>
  <c r="W112"/>
  <c r="S112"/>
  <c r="O112"/>
  <c r="K112"/>
  <c r="G112"/>
  <c r="C112"/>
  <c r="AX109"/>
  <c r="AW109"/>
  <c r="AV109"/>
  <c r="AT109"/>
  <c r="AS109"/>
  <c r="AR109"/>
  <c r="AQ109"/>
  <c r="AP109"/>
  <c r="AO109"/>
  <c r="AN109"/>
  <c r="AL109"/>
  <c r="AK109"/>
  <c r="AJ109"/>
  <c r="AH109"/>
  <c r="AG109"/>
  <c r="AF109"/>
  <c r="AD109"/>
  <c r="AC109"/>
  <c r="AB109"/>
  <c r="Z109"/>
  <c r="Y109"/>
  <c r="X109"/>
  <c r="V109"/>
  <c r="U109"/>
  <c r="T109"/>
  <c r="R109"/>
  <c r="Q109"/>
  <c r="P109"/>
  <c r="N109"/>
  <c r="M109"/>
  <c r="L109"/>
  <c r="J109"/>
  <c r="I109"/>
  <c r="H109"/>
  <c r="F109"/>
  <c r="E109"/>
  <c r="D109"/>
  <c r="C109"/>
  <c r="AX104"/>
  <c r="AW104"/>
  <c r="AV104"/>
  <c r="AT104"/>
  <c r="AS104"/>
  <c r="AR104"/>
  <c r="AQ104"/>
  <c r="AP104"/>
  <c r="AO104"/>
  <c r="AN104"/>
  <c r="AM104"/>
  <c r="AL104"/>
  <c r="AK104"/>
  <c r="AJ104"/>
  <c r="AI104"/>
  <c r="AE104"/>
  <c r="AA104"/>
  <c r="W104"/>
  <c r="S104"/>
  <c r="O104"/>
  <c r="K104"/>
  <c r="G104"/>
  <c r="C104"/>
  <c r="AX94"/>
  <c r="AW94"/>
  <c r="AV94"/>
  <c r="AU94"/>
  <c r="AU103" s="1"/>
  <c r="AU104" s="1"/>
  <c r="AT94"/>
  <c r="AS94"/>
  <c r="AR94"/>
  <c r="AQ94"/>
  <c r="AP94"/>
  <c r="AO94"/>
  <c r="AN94"/>
  <c r="AM94"/>
  <c r="AL94"/>
  <c r="AK94"/>
  <c r="AJ94"/>
  <c r="AI94"/>
  <c r="AH94"/>
  <c r="AH97" s="1"/>
  <c r="AH104" s="1"/>
  <c r="AG94"/>
  <c r="AG97" s="1"/>
  <c r="AG104" s="1"/>
  <c r="AF94"/>
  <c r="AF97" s="1"/>
  <c r="AF104" s="1"/>
  <c r="AE94"/>
  <c r="AD94"/>
  <c r="AD97" s="1"/>
  <c r="AD104" s="1"/>
  <c r="AC94"/>
  <c r="AC97" s="1"/>
  <c r="AC104" s="1"/>
  <c r="AB94"/>
  <c r="AB97" s="1"/>
  <c r="AB104" s="1"/>
  <c r="AA94"/>
  <c r="Z94"/>
  <c r="Z97" s="1"/>
  <c r="Z104" s="1"/>
  <c r="Y94"/>
  <c r="Y97" s="1"/>
  <c r="Y104" s="1"/>
  <c r="X94"/>
  <c r="X97" s="1"/>
  <c r="X104" s="1"/>
  <c r="W94"/>
  <c r="V94"/>
  <c r="V97" s="1"/>
  <c r="V104" s="1"/>
  <c r="U94"/>
  <c r="U97" s="1"/>
  <c r="U104" s="1"/>
  <c r="T94"/>
  <c r="T97" s="1"/>
  <c r="T104" s="1"/>
  <c r="S94"/>
  <c r="R94"/>
  <c r="R97" s="1"/>
  <c r="R104" s="1"/>
  <c r="Q94"/>
  <c r="Q97" s="1"/>
  <c r="Q104" s="1"/>
  <c r="P94"/>
  <c r="P97" s="1"/>
  <c r="P104" s="1"/>
  <c r="O94"/>
  <c r="N94"/>
  <c r="N97" s="1"/>
  <c r="N104" s="1"/>
  <c r="M94"/>
  <c r="M97" s="1"/>
  <c r="M104" s="1"/>
  <c r="L94"/>
  <c r="L97" s="1"/>
  <c r="L104" s="1"/>
  <c r="K94"/>
  <c r="J94"/>
  <c r="J97" s="1"/>
  <c r="J104" s="1"/>
  <c r="I94"/>
  <c r="I97" s="1"/>
  <c r="I104" s="1"/>
  <c r="H94"/>
  <c r="H97" s="1"/>
  <c r="H104" s="1"/>
  <c r="G94"/>
  <c r="F94"/>
  <c r="F97" s="1"/>
  <c r="F104" s="1"/>
  <c r="E94"/>
  <c r="E97" s="1"/>
  <c r="E104" s="1"/>
  <c r="D94"/>
  <c r="D97" s="1"/>
  <c r="D104" s="1"/>
  <c r="C94"/>
  <c r="AX87"/>
  <c r="AW87"/>
  <c r="AV87"/>
  <c r="AU87"/>
  <c r="AT87"/>
  <c r="AS87"/>
  <c r="AR87"/>
  <c r="AQ87"/>
  <c r="AP87"/>
  <c r="AO87"/>
  <c r="AN87"/>
  <c r="AM87"/>
  <c r="AL87"/>
  <c r="AK87"/>
  <c r="AJ87"/>
  <c r="AI87"/>
  <c r="AH87"/>
  <c r="AG87"/>
  <c r="AF87"/>
  <c r="AE87"/>
  <c r="AD87"/>
  <c r="AC87"/>
  <c r="AB87"/>
  <c r="AA87"/>
  <c r="Z87"/>
  <c r="Y87"/>
  <c r="X87"/>
  <c r="W87"/>
  <c r="V87"/>
  <c r="U87"/>
  <c r="T87"/>
  <c r="S87"/>
  <c r="R87"/>
  <c r="Q87"/>
  <c r="P87"/>
  <c r="O87"/>
  <c r="N87"/>
  <c r="M87"/>
  <c r="L87"/>
  <c r="K87"/>
  <c r="J87"/>
  <c r="I87"/>
  <c r="H87"/>
  <c r="G87"/>
  <c r="F87"/>
  <c r="E87"/>
  <c r="D87"/>
  <c r="C87"/>
  <c r="AX80"/>
  <c r="AW80"/>
  <c r="AV80"/>
  <c r="AV67" s="1"/>
  <c r="AU80"/>
  <c r="AT80"/>
  <c r="AS80"/>
  <c r="AR80"/>
  <c r="AQ80"/>
  <c r="AP80"/>
  <c r="AO80"/>
  <c r="AN80"/>
  <c r="AM80"/>
  <c r="AL80"/>
  <c r="AK80"/>
  <c r="AJ80"/>
  <c r="AI80"/>
  <c r="AE80"/>
  <c r="AA80"/>
  <c r="W80"/>
  <c r="S80"/>
  <c r="O80"/>
  <c r="K80"/>
  <c r="G80"/>
  <c r="F80"/>
  <c r="E80"/>
  <c r="C80"/>
  <c r="AX74"/>
  <c r="AW74"/>
  <c r="AV74"/>
  <c r="AU74"/>
  <c r="AT74"/>
  <c r="AS74"/>
  <c r="AR74"/>
  <c r="AQ74"/>
  <c r="AP74"/>
  <c r="AO74"/>
  <c r="AN74"/>
  <c r="AM74"/>
  <c r="AL74"/>
  <c r="AL67" s="1"/>
  <c r="AK74"/>
  <c r="AJ74"/>
  <c r="AJ67" s="1"/>
  <c r="AI74"/>
  <c r="AH74"/>
  <c r="AH77" s="1"/>
  <c r="AH80" s="1"/>
  <c r="AH67" s="1"/>
  <c r="AG74"/>
  <c r="AG77" s="1"/>
  <c r="AG80" s="1"/>
  <c r="AG67" s="1"/>
  <c r="AF74"/>
  <c r="AF77" s="1"/>
  <c r="AF80" s="1"/>
  <c r="AF67" s="1"/>
  <c r="AE74"/>
  <c r="AD74"/>
  <c r="AD77" s="1"/>
  <c r="AD80" s="1"/>
  <c r="AC74"/>
  <c r="AC77" s="1"/>
  <c r="AC80" s="1"/>
  <c r="AC67" s="1"/>
  <c r="AB74"/>
  <c r="AB77" s="1"/>
  <c r="AB80" s="1"/>
  <c r="AB67" s="1"/>
  <c r="AA74"/>
  <c r="Z74"/>
  <c r="Z77" s="1"/>
  <c r="Z80" s="1"/>
  <c r="Z67" s="1"/>
  <c r="Y74"/>
  <c r="Y77" s="1"/>
  <c r="Y80" s="1"/>
  <c r="Y67" s="1"/>
  <c r="X74"/>
  <c r="X77" s="1"/>
  <c r="X80" s="1"/>
  <c r="X67" s="1"/>
  <c r="W74"/>
  <c r="V74"/>
  <c r="V77" s="1"/>
  <c r="V80" s="1"/>
  <c r="U74"/>
  <c r="U77" s="1"/>
  <c r="U80" s="1"/>
  <c r="T74"/>
  <c r="T77" s="1"/>
  <c r="T80" s="1"/>
  <c r="T67" s="1"/>
  <c r="S74"/>
  <c r="R74"/>
  <c r="R77" s="1"/>
  <c r="R80" s="1"/>
  <c r="Q74"/>
  <c r="Q77" s="1"/>
  <c r="Q80" s="1"/>
  <c r="Q67" s="1"/>
  <c r="P74"/>
  <c r="P77" s="1"/>
  <c r="P80" s="1"/>
  <c r="P67" s="1"/>
  <c r="N74"/>
  <c r="N77" s="1"/>
  <c r="N80" s="1"/>
  <c r="M74"/>
  <c r="M77" s="1"/>
  <c r="M80" s="1"/>
  <c r="L74"/>
  <c r="L77" s="1"/>
  <c r="L80" s="1"/>
  <c r="K74"/>
  <c r="J74"/>
  <c r="J77" s="1"/>
  <c r="J80" s="1"/>
  <c r="I74"/>
  <c r="I77" s="1"/>
  <c r="I80" s="1"/>
  <c r="I67" s="1"/>
  <c r="H74"/>
  <c r="H77" s="1"/>
  <c r="H80" s="1"/>
  <c r="G74"/>
  <c r="F74"/>
  <c r="E74"/>
  <c r="D74"/>
  <c r="D77" s="1"/>
  <c r="D80" s="1"/>
  <c r="C74"/>
  <c r="W73"/>
  <c r="O72"/>
  <c r="O74" s="1"/>
  <c r="O67" s="1"/>
  <c r="AX67"/>
  <c r="AX121" s="1"/>
  <c r="AW67"/>
  <c r="AT67"/>
  <c r="AS67"/>
  <c r="AR67"/>
  <c r="AQ67"/>
  <c r="AP67"/>
  <c r="AO67"/>
  <c r="AN67"/>
  <c r="AK67"/>
  <c r="AE67"/>
  <c r="AA67"/>
  <c r="W67"/>
  <c r="S67"/>
  <c r="K67"/>
  <c r="G67"/>
  <c r="C67"/>
  <c r="AW59"/>
  <c r="AV59"/>
  <c r="AT59"/>
  <c r="AS59"/>
  <c r="AR59"/>
  <c r="AQ59"/>
  <c r="AP59"/>
  <c r="AO59"/>
  <c r="AN59"/>
  <c r="AL59"/>
  <c r="AK59"/>
  <c r="AJ59"/>
  <c r="AI59"/>
  <c r="AH59"/>
  <c r="AG59"/>
  <c r="AF59"/>
  <c r="AD59"/>
  <c r="AC59"/>
  <c r="AB59"/>
  <c r="Z59"/>
  <c r="Y59"/>
  <c r="X59"/>
  <c r="V59"/>
  <c r="U59"/>
  <c r="T59"/>
  <c r="R59"/>
  <c r="Q59"/>
  <c r="P59"/>
  <c r="N59"/>
  <c r="M59"/>
  <c r="L59"/>
  <c r="J59"/>
  <c r="I59"/>
  <c r="H59"/>
  <c r="F59"/>
  <c r="E59"/>
  <c r="D59"/>
  <c r="AW55"/>
  <c r="AV55"/>
  <c r="AT55"/>
  <c r="AT121" s="1"/>
  <c r="AS55"/>
  <c r="AR55"/>
  <c r="AQ55"/>
  <c r="AP55"/>
  <c r="AP121" s="1"/>
  <c r="AO55"/>
  <c r="AO121" s="1"/>
  <c r="AN55"/>
  <c r="AN121" s="1"/>
  <c r="AM55"/>
  <c r="AL55"/>
  <c r="AK55"/>
  <c r="AK121" s="1"/>
  <c r="AJ55"/>
  <c r="AI55"/>
  <c r="AH55"/>
  <c r="AG55"/>
  <c r="AF55"/>
  <c r="AE55"/>
  <c r="AD55"/>
  <c r="AC55"/>
  <c r="AB55"/>
  <c r="AA55"/>
  <c r="Z55"/>
  <c r="Y55"/>
  <c r="X55"/>
  <c r="W55"/>
  <c r="V55"/>
  <c r="U55"/>
  <c r="T55"/>
  <c r="S55"/>
  <c r="R55"/>
  <c r="Q55"/>
  <c r="P55"/>
  <c r="O55"/>
  <c r="N55"/>
  <c r="M55"/>
  <c r="L55"/>
  <c r="K55"/>
  <c r="J55"/>
  <c r="I55"/>
  <c r="H55"/>
  <c r="G55"/>
  <c r="F55"/>
  <c r="E55"/>
  <c r="D55"/>
  <c r="C55"/>
  <c r="AU54"/>
  <c r="AQ54"/>
  <c r="AQ121" s="1"/>
  <c r="AM54"/>
  <c r="AI54"/>
  <c r="AH54"/>
  <c r="AG54"/>
  <c r="AG121" s="1"/>
  <c r="AF54"/>
  <c r="AE54"/>
  <c r="AE121" s="1"/>
  <c r="AD54"/>
  <c r="AC54"/>
  <c r="AB54"/>
  <c r="AA54"/>
  <c r="AA121" s="1"/>
  <c r="Z54"/>
  <c r="Y54"/>
  <c r="Y121" s="1"/>
  <c r="X54"/>
  <c r="W54"/>
  <c r="W121" s="1"/>
  <c r="V54"/>
  <c r="U54"/>
  <c r="T54"/>
  <c r="S54"/>
  <c r="S121" s="1"/>
  <c r="R54"/>
  <c r="Q54"/>
  <c r="Q121" s="1"/>
  <c r="P54"/>
  <c r="O54"/>
  <c r="O121" s="1"/>
  <c r="N54"/>
  <c r="M54"/>
  <c r="L54"/>
  <c r="K54"/>
  <c r="K121" s="1"/>
  <c r="J54"/>
  <c r="I54"/>
  <c r="H54"/>
  <c r="G54"/>
  <c r="G121" s="1"/>
  <c r="F54"/>
  <c r="E54"/>
  <c r="D54"/>
  <c r="C54"/>
  <c r="C121" s="1"/>
  <c r="AY118"/>
  <c r="AY115"/>
  <c r="AY114"/>
  <c r="AY113"/>
  <c r="AY111"/>
  <c r="AY110"/>
  <c r="AY107"/>
  <c r="AY106"/>
  <c r="AY105"/>
  <c r="AY102"/>
  <c r="AY101"/>
  <c r="AY100"/>
  <c r="AY99"/>
  <c r="AY98"/>
  <c r="AY97"/>
  <c r="AY96"/>
  <c r="AY95"/>
  <c r="AY92"/>
  <c r="AY91"/>
  <c r="AY90"/>
  <c r="AY89"/>
  <c r="AY88"/>
  <c r="AY94" s="1"/>
  <c r="AY86"/>
  <c r="AY85"/>
  <c r="AY84"/>
  <c r="AY83"/>
  <c r="AY82"/>
  <c r="AY81"/>
  <c r="AY87" s="1"/>
  <c r="AY80"/>
  <c r="AY79"/>
  <c r="AY78"/>
  <c r="AY77"/>
  <c r="AY76"/>
  <c r="AY75"/>
  <c r="AY73"/>
  <c r="AY72"/>
  <c r="AY71"/>
  <c r="AY70"/>
  <c r="AY69"/>
  <c r="AY68"/>
  <c r="AY66"/>
  <c r="AY65"/>
  <c r="AY64"/>
  <c r="AY63"/>
  <c r="AY62"/>
  <c r="AY61"/>
  <c r="AY60"/>
  <c r="AY59"/>
  <c r="AY58"/>
  <c r="AY57"/>
  <c r="AY56"/>
  <c r="AY55"/>
  <c r="AY53"/>
  <c r="AY52"/>
  <c r="AY51"/>
  <c r="AY50"/>
  <c r="AY49"/>
  <c r="AY48"/>
  <c r="AY47"/>
  <c r="AY46"/>
  <c r="AY45"/>
  <c r="AY44"/>
  <c r="AY43"/>
  <c r="AY42"/>
  <c r="AY41"/>
  <c r="AY40"/>
  <c r="AY39"/>
  <c r="AY38"/>
  <c r="AY37"/>
  <c r="AY36"/>
  <c r="AY35"/>
  <c r="AY34"/>
  <c r="AY33"/>
  <c r="AY32"/>
  <c r="AY31"/>
  <c r="AY30"/>
  <c r="AY29"/>
  <c r="AY28"/>
  <c r="AY27"/>
  <c r="AY26"/>
  <c r="AY25"/>
  <c r="AY24"/>
  <c r="AY23"/>
  <c r="AY22"/>
  <c r="AY21"/>
  <c r="AY20"/>
  <c r="AY19"/>
  <c r="AY18"/>
  <c r="AY17"/>
  <c r="AY16"/>
  <c r="AY15"/>
  <c r="AY14"/>
  <c r="AY13"/>
  <c r="AY12"/>
  <c r="AY11"/>
  <c r="AY10"/>
  <c r="AY9"/>
  <c r="AY8"/>
  <c r="AY7"/>
  <c r="AY6"/>
  <c r="AX120" i="45"/>
  <c r="AW120"/>
  <c r="AV120"/>
  <c r="AT120"/>
  <c r="AS120"/>
  <c r="AR120"/>
  <c r="AQ120"/>
  <c r="AP120"/>
  <c r="AO120"/>
  <c r="AN120"/>
  <c r="AL120"/>
  <c r="AK120"/>
  <c r="AJ120"/>
  <c r="AE120"/>
  <c r="AA120"/>
  <c r="W120"/>
  <c r="V120"/>
  <c r="S120"/>
  <c r="O120"/>
  <c r="K120"/>
  <c r="G120"/>
  <c r="C120"/>
  <c r="AU119"/>
  <c r="AU120" s="1"/>
  <c r="AM119"/>
  <c r="AM120" s="1"/>
  <c r="AM67" s="1"/>
  <c r="AI119"/>
  <c r="AI120" s="1"/>
  <c r="AI67" s="1"/>
  <c r="AY118"/>
  <c r="AX117"/>
  <c r="AW117"/>
  <c r="AV117"/>
  <c r="AT117"/>
  <c r="AS117"/>
  <c r="AR117"/>
  <c r="AQ117"/>
  <c r="AP117"/>
  <c r="AO117"/>
  <c r="AN117"/>
  <c r="AL117"/>
  <c r="AK117"/>
  <c r="AJ117"/>
  <c r="AH117"/>
  <c r="AG117"/>
  <c r="AF117"/>
  <c r="AD117"/>
  <c r="AC117"/>
  <c r="AB117"/>
  <c r="Z117"/>
  <c r="Y117"/>
  <c r="X117"/>
  <c r="V117"/>
  <c r="U117"/>
  <c r="T117"/>
  <c r="R117"/>
  <c r="Q117"/>
  <c r="P117"/>
  <c r="N117"/>
  <c r="M117"/>
  <c r="L117"/>
  <c r="J117"/>
  <c r="I117"/>
  <c r="H117"/>
  <c r="F117"/>
  <c r="E117"/>
  <c r="D117"/>
  <c r="AU116"/>
  <c r="AM116"/>
  <c r="AI116"/>
  <c r="AY116" s="1"/>
  <c r="AY117" s="1"/>
  <c r="AY115"/>
  <c r="AY114"/>
  <c r="AY113"/>
  <c r="AE112"/>
  <c r="AA112"/>
  <c r="W112"/>
  <c r="S112"/>
  <c r="O112"/>
  <c r="K112"/>
  <c r="G112"/>
  <c r="C112"/>
  <c r="AY112" s="1"/>
  <c r="AY111"/>
  <c r="AY110"/>
  <c r="AX109"/>
  <c r="AW109"/>
  <c r="AV109"/>
  <c r="AT109"/>
  <c r="AS109"/>
  <c r="AR109"/>
  <c r="AQ109"/>
  <c r="AP109"/>
  <c r="AO109"/>
  <c r="AN109"/>
  <c r="AL109"/>
  <c r="AK109"/>
  <c r="AJ109"/>
  <c r="AH109"/>
  <c r="AG109"/>
  <c r="AF109"/>
  <c r="AD109"/>
  <c r="AC109"/>
  <c r="AB109"/>
  <c r="Z109"/>
  <c r="Y109"/>
  <c r="X109"/>
  <c r="V109"/>
  <c r="U109"/>
  <c r="T109"/>
  <c r="R109"/>
  <c r="Q109"/>
  <c r="P109"/>
  <c r="N109"/>
  <c r="M109"/>
  <c r="L109"/>
  <c r="J109"/>
  <c r="I109"/>
  <c r="H109"/>
  <c r="F109"/>
  <c r="E109"/>
  <c r="D109"/>
  <c r="C109"/>
  <c r="AY109" s="1"/>
  <c r="AY107"/>
  <c r="AY106"/>
  <c r="AY105"/>
  <c r="AX104"/>
  <c r="AW104"/>
  <c r="AV104"/>
  <c r="AT104"/>
  <c r="AS104"/>
  <c r="AR104"/>
  <c r="AQ104"/>
  <c r="AP104"/>
  <c r="AO104"/>
  <c r="AN104"/>
  <c r="AM104"/>
  <c r="AL104"/>
  <c r="AK104"/>
  <c r="AJ104"/>
  <c r="AI104"/>
  <c r="AE104"/>
  <c r="AA104"/>
  <c r="W104"/>
  <c r="S104"/>
  <c r="O104"/>
  <c r="K104"/>
  <c r="G104"/>
  <c r="C104"/>
  <c r="AY102"/>
  <c r="AY101"/>
  <c r="AY100"/>
  <c r="AY99"/>
  <c r="AY98"/>
  <c r="AY97"/>
  <c r="AY96"/>
  <c r="AY95"/>
  <c r="AX94"/>
  <c r="AW94"/>
  <c r="AV94"/>
  <c r="AU94"/>
  <c r="AU103" s="1"/>
  <c r="AT94"/>
  <c r="AS94"/>
  <c r="AR94"/>
  <c r="AQ94"/>
  <c r="AP94"/>
  <c r="AO94"/>
  <c r="AN94"/>
  <c r="AM94"/>
  <c r="AL94"/>
  <c r="AK94"/>
  <c r="AJ94"/>
  <c r="AI94"/>
  <c r="AH94"/>
  <c r="AH97" s="1"/>
  <c r="AH104" s="1"/>
  <c r="AG94"/>
  <c r="AG97" s="1"/>
  <c r="AG104" s="1"/>
  <c r="AF94"/>
  <c r="AF97" s="1"/>
  <c r="AF104" s="1"/>
  <c r="AE94"/>
  <c r="AD94"/>
  <c r="AD97" s="1"/>
  <c r="AD104" s="1"/>
  <c r="AC94"/>
  <c r="AC97" s="1"/>
  <c r="AC104" s="1"/>
  <c r="AB94"/>
  <c r="AB97" s="1"/>
  <c r="AB104" s="1"/>
  <c r="AA94"/>
  <c r="Z94"/>
  <c r="Z97" s="1"/>
  <c r="Z104" s="1"/>
  <c r="Y94"/>
  <c r="Y97" s="1"/>
  <c r="Y104" s="1"/>
  <c r="X94"/>
  <c r="X97" s="1"/>
  <c r="X104" s="1"/>
  <c r="W94"/>
  <c r="V94"/>
  <c r="V97" s="1"/>
  <c r="V104" s="1"/>
  <c r="U94"/>
  <c r="U97" s="1"/>
  <c r="U104" s="1"/>
  <c r="T94"/>
  <c r="T97" s="1"/>
  <c r="T104" s="1"/>
  <c r="S94"/>
  <c r="R94"/>
  <c r="R97" s="1"/>
  <c r="R104" s="1"/>
  <c r="Q94"/>
  <c r="Q97" s="1"/>
  <c r="Q104" s="1"/>
  <c r="P94"/>
  <c r="P97" s="1"/>
  <c r="P104" s="1"/>
  <c r="O94"/>
  <c r="N94"/>
  <c r="N97" s="1"/>
  <c r="N104" s="1"/>
  <c r="M94"/>
  <c r="M97" s="1"/>
  <c r="M104" s="1"/>
  <c r="L94"/>
  <c r="L97" s="1"/>
  <c r="L104" s="1"/>
  <c r="K94"/>
  <c r="J94"/>
  <c r="J97" s="1"/>
  <c r="J104" s="1"/>
  <c r="I94"/>
  <c r="I97" s="1"/>
  <c r="I104" s="1"/>
  <c r="H94"/>
  <c r="H97" s="1"/>
  <c r="H104" s="1"/>
  <c r="G94"/>
  <c r="F94"/>
  <c r="F97" s="1"/>
  <c r="F104" s="1"/>
  <c r="E94"/>
  <c r="E97" s="1"/>
  <c r="E104" s="1"/>
  <c r="D94"/>
  <c r="D97" s="1"/>
  <c r="D104" s="1"/>
  <c r="C94"/>
  <c r="AY92"/>
  <c r="AY91"/>
  <c r="AY90"/>
  <c r="AY89"/>
  <c r="AY88"/>
  <c r="AY94" s="1"/>
  <c r="AX87"/>
  <c r="AW87"/>
  <c r="AV87"/>
  <c r="AU87"/>
  <c r="AT87"/>
  <c r="AS87"/>
  <c r="AR87"/>
  <c r="AQ87"/>
  <c r="AP87"/>
  <c r="AO87"/>
  <c r="AN87"/>
  <c r="AM87"/>
  <c r="AL87"/>
  <c r="AK87"/>
  <c r="AJ87"/>
  <c r="AI87"/>
  <c r="AH87"/>
  <c r="AG87"/>
  <c r="AF87"/>
  <c r="AE87"/>
  <c r="AD87"/>
  <c r="AC87"/>
  <c r="AB87"/>
  <c r="AA87"/>
  <c r="Z87"/>
  <c r="Y87"/>
  <c r="X87"/>
  <c r="W87"/>
  <c r="V87"/>
  <c r="U87"/>
  <c r="T87"/>
  <c r="S87"/>
  <c r="R87"/>
  <c r="Q87"/>
  <c r="P87"/>
  <c r="O87"/>
  <c r="N87"/>
  <c r="M87"/>
  <c r="L87"/>
  <c r="K87"/>
  <c r="J87"/>
  <c r="I87"/>
  <c r="H87"/>
  <c r="G87"/>
  <c r="F87"/>
  <c r="E87"/>
  <c r="D87"/>
  <c r="C87"/>
  <c r="AY86"/>
  <c r="AY85"/>
  <c r="AY84"/>
  <c r="AY83"/>
  <c r="AY82"/>
  <c r="AY81"/>
  <c r="AY87" s="1"/>
  <c r="AX80"/>
  <c r="AW80"/>
  <c r="AV80"/>
  <c r="AU80"/>
  <c r="AT80"/>
  <c r="AS80"/>
  <c r="AS67" s="1"/>
  <c r="AR80"/>
  <c r="AQ80"/>
  <c r="AP80"/>
  <c r="AO80"/>
  <c r="AN80"/>
  <c r="AM80"/>
  <c r="AL80"/>
  <c r="AK80"/>
  <c r="AJ80"/>
  <c r="AI80"/>
  <c r="AE80"/>
  <c r="AA80"/>
  <c r="W80"/>
  <c r="S80"/>
  <c r="O80"/>
  <c r="K80"/>
  <c r="G80"/>
  <c r="F80"/>
  <c r="E80"/>
  <c r="C80"/>
  <c r="AY80" s="1"/>
  <c r="AY79"/>
  <c r="AY78"/>
  <c r="AY77"/>
  <c r="AY76"/>
  <c r="AY75"/>
  <c r="AX74"/>
  <c r="AW74"/>
  <c r="AV74"/>
  <c r="AU74"/>
  <c r="AT74"/>
  <c r="AS74"/>
  <c r="AR74"/>
  <c r="AQ74"/>
  <c r="AP74"/>
  <c r="AO74"/>
  <c r="AN74"/>
  <c r="AM74"/>
  <c r="AL74"/>
  <c r="AK74"/>
  <c r="AJ74"/>
  <c r="AI74"/>
  <c r="AH74"/>
  <c r="AH77" s="1"/>
  <c r="AH80" s="1"/>
  <c r="AH67" s="1"/>
  <c r="AG74"/>
  <c r="AG77" s="1"/>
  <c r="AG80" s="1"/>
  <c r="AG67" s="1"/>
  <c r="AF74"/>
  <c r="AF77" s="1"/>
  <c r="AF80" s="1"/>
  <c r="AF67" s="1"/>
  <c r="AE74"/>
  <c r="AD74"/>
  <c r="AD77" s="1"/>
  <c r="AD80" s="1"/>
  <c r="AD67" s="1"/>
  <c r="AC74"/>
  <c r="AC77" s="1"/>
  <c r="AC80" s="1"/>
  <c r="AB74"/>
  <c r="AB77" s="1"/>
  <c r="AB80" s="1"/>
  <c r="AB67" s="1"/>
  <c r="AA74"/>
  <c r="Z74"/>
  <c r="Z77" s="1"/>
  <c r="Z80" s="1"/>
  <c r="Z67" s="1"/>
  <c r="Y74"/>
  <c r="Y77" s="1"/>
  <c r="Y80" s="1"/>
  <c r="Y67" s="1"/>
  <c r="X74"/>
  <c r="X77" s="1"/>
  <c r="X80" s="1"/>
  <c r="X67" s="1"/>
  <c r="W74"/>
  <c r="V74"/>
  <c r="V77" s="1"/>
  <c r="V80" s="1"/>
  <c r="V67" s="1"/>
  <c r="U74"/>
  <c r="U77" s="1"/>
  <c r="U80" s="1"/>
  <c r="U67" s="1"/>
  <c r="T74"/>
  <c r="T77" s="1"/>
  <c r="T80" s="1"/>
  <c r="T67" s="1"/>
  <c r="S74"/>
  <c r="R74"/>
  <c r="R77" s="1"/>
  <c r="R80" s="1"/>
  <c r="R67" s="1"/>
  <c r="Q74"/>
  <c r="Q77" s="1"/>
  <c r="Q80" s="1"/>
  <c r="Q67" s="1"/>
  <c r="P74"/>
  <c r="P77" s="1"/>
  <c r="P80" s="1"/>
  <c r="P67" s="1"/>
  <c r="N74"/>
  <c r="N77" s="1"/>
  <c r="N80" s="1"/>
  <c r="N67" s="1"/>
  <c r="M74"/>
  <c r="M77" s="1"/>
  <c r="M80" s="1"/>
  <c r="L74"/>
  <c r="L77" s="1"/>
  <c r="L80" s="1"/>
  <c r="K74"/>
  <c r="J74"/>
  <c r="J77" s="1"/>
  <c r="J80" s="1"/>
  <c r="I74"/>
  <c r="I77" s="1"/>
  <c r="I80" s="1"/>
  <c r="I67" s="1"/>
  <c r="H74"/>
  <c r="H77" s="1"/>
  <c r="H80" s="1"/>
  <c r="G74"/>
  <c r="F74"/>
  <c r="E74"/>
  <c r="D74"/>
  <c r="D77" s="1"/>
  <c r="D80" s="1"/>
  <c r="D67" s="1"/>
  <c r="C74"/>
  <c r="AY73"/>
  <c r="W73"/>
  <c r="AY72"/>
  <c r="O72"/>
  <c r="O74" s="1"/>
  <c r="O67" s="1"/>
  <c r="AY71"/>
  <c r="AY70"/>
  <c r="AY69"/>
  <c r="AY68"/>
  <c r="AX67"/>
  <c r="AX121" s="1"/>
  <c r="AW67"/>
  <c r="AV67"/>
  <c r="AT67"/>
  <c r="AQ67"/>
  <c r="AP67"/>
  <c r="AO67"/>
  <c r="AN67"/>
  <c r="AL67"/>
  <c r="AK67"/>
  <c r="AJ67"/>
  <c r="AE67"/>
  <c r="AA67"/>
  <c r="W67"/>
  <c r="S67"/>
  <c r="K67"/>
  <c r="G67"/>
  <c r="C67"/>
  <c r="AY66"/>
  <c r="AY65"/>
  <c r="AY64"/>
  <c r="AY63"/>
  <c r="AY62"/>
  <c r="AY61"/>
  <c r="AY60"/>
  <c r="AW59"/>
  <c r="AV59"/>
  <c r="AT59"/>
  <c r="AS59"/>
  <c r="AR59"/>
  <c r="AQ59"/>
  <c r="AP59"/>
  <c r="AO59"/>
  <c r="AN59"/>
  <c r="AL59"/>
  <c r="AK59"/>
  <c r="AJ59"/>
  <c r="AI59"/>
  <c r="AY59" s="1"/>
  <c r="AH59"/>
  <c r="AG59"/>
  <c r="AF59"/>
  <c r="AD59"/>
  <c r="AC59"/>
  <c r="AB59"/>
  <c r="Z59"/>
  <c r="Y59"/>
  <c r="X59"/>
  <c r="V59"/>
  <c r="U59"/>
  <c r="T59"/>
  <c r="R59"/>
  <c r="Q59"/>
  <c r="P59"/>
  <c r="N59"/>
  <c r="M59"/>
  <c r="L59"/>
  <c r="J59"/>
  <c r="I59"/>
  <c r="H59"/>
  <c r="F59"/>
  <c r="E59"/>
  <c r="D59"/>
  <c r="AY58"/>
  <c r="AY57"/>
  <c r="AY56"/>
  <c r="AW55"/>
  <c r="AW121" s="1"/>
  <c r="AV55"/>
  <c r="AV121" s="1"/>
  <c r="AT55"/>
  <c r="AT121" s="1"/>
  <c r="AS55"/>
  <c r="AR55"/>
  <c r="AQ55"/>
  <c r="AP55"/>
  <c r="AP121" s="1"/>
  <c r="AO55"/>
  <c r="AO121" s="1"/>
  <c r="AN55"/>
  <c r="AN121" s="1"/>
  <c r="AM55"/>
  <c r="AL55"/>
  <c r="AL121" s="1"/>
  <c r="AK55"/>
  <c r="AK121" s="1"/>
  <c r="AJ55"/>
  <c r="AI55"/>
  <c r="AH55"/>
  <c r="AG55"/>
  <c r="AF55"/>
  <c r="AE55"/>
  <c r="AD55"/>
  <c r="AC55"/>
  <c r="AB55"/>
  <c r="AA55"/>
  <c r="Z55"/>
  <c r="Y55"/>
  <c r="X55"/>
  <c r="W55"/>
  <c r="V55"/>
  <c r="U55"/>
  <c r="T55"/>
  <c r="S55"/>
  <c r="R55"/>
  <c r="Q55"/>
  <c r="P55"/>
  <c r="O55"/>
  <c r="N55"/>
  <c r="M55"/>
  <c r="L55"/>
  <c r="K55"/>
  <c r="J55"/>
  <c r="I55"/>
  <c r="H55"/>
  <c r="G55"/>
  <c r="F55"/>
  <c r="E55"/>
  <c r="D55"/>
  <c r="C55"/>
  <c r="AY55" s="1"/>
  <c r="AU54"/>
  <c r="AQ54"/>
  <c r="AQ121" s="1"/>
  <c r="AM54"/>
  <c r="AM121" s="1"/>
  <c r="AI54"/>
  <c r="AI121" s="1"/>
  <c r="AH54"/>
  <c r="AH121" s="1"/>
  <c r="AG54"/>
  <c r="AF54"/>
  <c r="AF121" s="1"/>
  <c r="AE54"/>
  <c r="AE121" s="1"/>
  <c r="AD54"/>
  <c r="AD121" s="1"/>
  <c r="AC54"/>
  <c r="AB54"/>
  <c r="AB121" s="1"/>
  <c r="AA54"/>
  <c r="AA121" s="1"/>
  <c r="Z54"/>
  <c r="Z121" s="1"/>
  <c r="Y54"/>
  <c r="X54"/>
  <c r="X121" s="1"/>
  <c r="W54"/>
  <c r="W121" s="1"/>
  <c r="V54"/>
  <c r="V121" s="1"/>
  <c r="U54"/>
  <c r="U121" s="1"/>
  <c r="T54"/>
  <c r="T121" s="1"/>
  <c r="S54"/>
  <c r="S121" s="1"/>
  <c r="R54"/>
  <c r="R121" s="1"/>
  <c r="Q54"/>
  <c r="P54"/>
  <c r="P121" s="1"/>
  <c r="O54"/>
  <c r="N54"/>
  <c r="N121" s="1"/>
  <c r="M54"/>
  <c r="L54"/>
  <c r="K54"/>
  <c r="K121" s="1"/>
  <c r="J54"/>
  <c r="I54"/>
  <c r="H54"/>
  <c r="G54"/>
  <c r="G121" s="1"/>
  <c r="F54"/>
  <c r="E54"/>
  <c r="D54"/>
  <c r="C54"/>
  <c r="C121" s="1"/>
  <c r="AY53"/>
  <c r="AY52"/>
  <c r="AY51"/>
  <c r="AY50"/>
  <c r="AY49"/>
  <c r="AY48"/>
  <c r="AY47"/>
  <c r="AY46"/>
  <c r="AY45"/>
  <c r="AY44"/>
  <c r="AY43"/>
  <c r="AY42"/>
  <c r="AY41"/>
  <c r="AY40"/>
  <c r="AY39"/>
  <c r="AY38"/>
  <c r="AY37"/>
  <c r="AY36"/>
  <c r="AY35"/>
  <c r="AY34"/>
  <c r="AY33"/>
  <c r="AY32"/>
  <c r="AY31"/>
  <c r="AY30"/>
  <c r="AY29"/>
  <c r="AY28"/>
  <c r="AY27"/>
  <c r="AY26"/>
  <c r="AY25"/>
  <c r="AY24"/>
  <c r="AY23"/>
  <c r="AY22"/>
  <c r="AY21"/>
  <c r="AY20"/>
  <c r="AY19"/>
  <c r="AY18"/>
  <c r="AY17"/>
  <c r="AY16"/>
  <c r="AY15"/>
  <c r="AY14"/>
  <c r="AY13"/>
  <c r="AY12"/>
  <c r="AY11"/>
  <c r="AY10"/>
  <c r="AY9"/>
  <c r="AY8"/>
  <c r="AY7"/>
  <c r="AY6"/>
  <c r="O117" i="43"/>
  <c r="AZ59"/>
  <c r="AZ55"/>
  <c r="C54" i="50"/>
  <c r="C55"/>
  <c r="C74"/>
  <c r="C67" s="1"/>
  <c r="C121" s="1"/>
  <c r="C80"/>
  <c r="C87"/>
  <c r="C94"/>
  <c r="C104"/>
  <c r="C109"/>
  <c r="C112"/>
  <c r="C120"/>
  <c r="AX120"/>
  <c r="AW120"/>
  <c r="AV120"/>
  <c r="AT120"/>
  <c r="AS120"/>
  <c r="AR120"/>
  <c r="AQ120"/>
  <c r="AP120"/>
  <c r="AO120"/>
  <c r="AN120"/>
  <c r="AL120"/>
  <c r="AK120"/>
  <c r="AJ120"/>
  <c r="AI120"/>
  <c r="AE120"/>
  <c r="AA120"/>
  <c r="W120"/>
  <c r="V120"/>
  <c r="S120"/>
  <c r="O120"/>
  <c r="K120"/>
  <c r="G120"/>
  <c r="AU119"/>
  <c r="AU120" s="1"/>
  <c r="AM119"/>
  <c r="AM120" s="1"/>
  <c r="AI119"/>
  <c r="AY118"/>
  <c r="AX117"/>
  <c r="AW117"/>
  <c r="AV117"/>
  <c r="AT117"/>
  <c r="AS117"/>
  <c r="AR117"/>
  <c r="AQ117"/>
  <c r="AP117"/>
  <c r="AO117"/>
  <c r="AN117"/>
  <c r="AL117"/>
  <c r="AK117"/>
  <c r="AJ117"/>
  <c r="AH117"/>
  <c r="AG117"/>
  <c r="AF117"/>
  <c r="AD117"/>
  <c r="AC117"/>
  <c r="AB117"/>
  <c r="Z117"/>
  <c r="Y117"/>
  <c r="X117"/>
  <c r="V117"/>
  <c r="U117"/>
  <c r="T117"/>
  <c r="R117"/>
  <c r="Q117"/>
  <c r="P117"/>
  <c r="N117"/>
  <c r="M117"/>
  <c r="L117"/>
  <c r="J117"/>
  <c r="I117"/>
  <c r="H117"/>
  <c r="F117"/>
  <c r="E117"/>
  <c r="D117"/>
  <c r="AU116"/>
  <c r="AM116"/>
  <c r="AI116"/>
  <c r="AY116" s="1"/>
  <c r="AY115"/>
  <c r="AY114"/>
  <c r="AY113"/>
  <c r="AE112"/>
  <c r="AA112"/>
  <c r="W112"/>
  <c r="S112"/>
  <c r="O112"/>
  <c r="K112"/>
  <c r="G112"/>
  <c r="AY112" s="1"/>
  <c r="AY111"/>
  <c r="AY110"/>
  <c r="AX109"/>
  <c r="AW109"/>
  <c r="AV109"/>
  <c r="AT109"/>
  <c r="AS109"/>
  <c r="AR109"/>
  <c r="AQ109"/>
  <c r="AY109" s="1"/>
  <c r="AP109"/>
  <c r="AO109"/>
  <c r="AN109"/>
  <c r="AL109"/>
  <c r="AK109"/>
  <c r="AJ109"/>
  <c r="AH109"/>
  <c r="AG109"/>
  <c r="AF109"/>
  <c r="AD109"/>
  <c r="AC109"/>
  <c r="AB109"/>
  <c r="Z109"/>
  <c r="Y109"/>
  <c r="X109"/>
  <c r="V109"/>
  <c r="U109"/>
  <c r="T109"/>
  <c r="R109"/>
  <c r="Q109"/>
  <c r="P109"/>
  <c r="N109"/>
  <c r="M109"/>
  <c r="L109"/>
  <c r="J109"/>
  <c r="I109"/>
  <c r="H109"/>
  <c r="F109"/>
  <c r="E109"/>
  <c r="D109"/>
  <c r="AY107"/>
  <c r="AY106"/>
  <c r="AY105"/>
  <c r="AX104"/>
  <c r="AW104"/>
  <c r="AV104"/>
  <c r="AT104"/>
  <c r="AS104"/>
  <c r="AR104"/>
  <c r="AQ104"/>
  <c r="AP104"/>
  <c r="AO104"/>
  <c r="AN104"/>
  <c r="AM104"/>
  <c r="AL104"/>
  <c r="AK104"/>
  <c r="AJ104"/>
  <c r="AI104"/>
  <c r="AE104"/>
  <c r="AA104"/>
  <c r="W104"/>
  <c r="S104"/>
  <c r="O104"/>
  <c r="K104"/>
  <c r="G104"/>
  <c r="AY102"/>
  <c r="AY101"/>
  <c r="AY100"/>
  <c r="AY99"/>
  <c r="AY98"/>
  <c r="AY97"/>
  <c r="AY96"/>
  <c r="AY95"/>
  <c r="AX94"/>
  <c r="AW94"/>
  <c r="AV94"/>
  <c r="AU94"/>
  <c r="AU103" s="1"/>
  <c r="AT94"/>
  <c r="AS94"/>
  <c r="AR94"/>
  <c r="AQ94"/>
  <c r="AP94"/>
  <c r="AO94"/>
  <c r="AN94"/>
  <c r="AM94"/>
  <c r="AL94"/>
  <c r="AK94"/>
  <c r="AJ94"/>
  <c r="AI94"/>
  <c r="AH94"/>
  <c r="AH97" s="1"/>
  <c r="AH104" s="1"/>
  <c r="AG94"/>
  <c r="AG97" s="1"/>
  <c r="AG104" s="1"/>
  <c r="AF94"/>
  <c r="AF97" s="1"/>
  <c r="AF104" s="1"/>
  <c r="AE94"/>
  <c r="AD94"/>
  <c r="AD97" s="1"/>
  <c r="AD104" s="1"/>
  <c r="AC94"/>
  <c r="AC97" s="1"/>
  <c r="AC104" s="1"/>
  <c r="AB94"/>
  <c r="AB97" s="1"/>
  <c r="AB104" s="1"/>
  <c r="AA94"/>
  <c r="Z94"/>
  <c r="Z97" s="1"/>
  <c r="Z104" s="1"/>
  <c r="Y94"/>
  <c r="Y97" s="1"/>
  <c r="Y104" s="1"/>
  <c r="X94"/>
  <c r="X97" s="1"/>
  <c r="X104" s="1"/>
  <c r="W94"/>
  <c r="V94"/>
  <c r="V97" s="1"/>
  <c r="V104" s="1"/>
  <c r="U94"/>
  <c r="U97" s="1"/>
  <c r="U104" s="1"/>
  <c r="T94"/>
  <c r="T97" s="1"/>
  <c r="T104" s="1"/>
  <c r="S94"/>
  <c r="R94"/>
  <c r="R97" s="1"/>
  <c r="R104" s="1"/>
  <c r="Q94"/>
  <c r="Q97" s="1"/>
  <c r="Q104" s="1"/>
  <c r="P94"/>
  <c r="P97" s="1"/>
  <c r="P104" s="1"/>
  <c r="O94"/>
  <c r="N94"/>
  <c r="N97" s="1"/>
  <c r="N104" s="1"/>
  <c r="M94"/>
  <c r="M97" s="1"/>
  <c r="M104" s="1"/>
  <c r="L94"/>
  <c r="L97" s="1"/>
  <c r="L104" s="1"/>
  <c r="K94"/>
  <c r="J94"/>
  <c r="J97" s="1"/>
  <c r="J104" s="1"/>
  <c r="I94"/>
  <c r="I97" s="1"/>
  <c r="I104" s="1"/>
  <c r="H94"/>
  <c r="H97" s="1"/>
  <c r="H104" s="1"/>
  <c r="G94"/>
  <c r="F94"/>
  <c r="F97" s="1"/>
  <c r="F104" s="1"/>
  <c r="E94"/>
  <c r="E97" s="1"/>
  <c r="E104" s="1"/>
  <c r="D94"/>
  <c r="D97" s="1"/>
  <c r="D104" s="1"/>
  <c r="AY92"/>
  <c r="AY91"/>
  <c r="AY90"/>
  <c r="AY89"/>
  <c r="AY88"/>
  <c r="AX87"/>
  <c r="AW87"/>
  <c r="AV87"/>
  <c r="AU87"/>
  <c r="AT87"/>
  <c r="AS87"/>
  <c r="AR87"/>
  <c r="AQ87"/>
  <c r="AP87"/>
  <c r="AO87"/>
  <c r="AN87"/>
  <c r="AM87"/>
  <c r="AL87"/>
  <c r="AK87"/>
  <c r="AJ87"/>
  <c r="AI87"/>
  <c r="AH87"/>
  <c r="AG87"/>
  <c r="AF87"/>
  <c r="AE87"/>
  <c r="AD87"/>
  <c r="AC87"/>
  <c r="AB87"/>
  <c r="AA87"/>
  <c r="Z87"/>
  <c r="Y87"/>
  <c r="X87"/>
  <c r="W87"/>
  <c r="V87"/>
  <c r="U87"/>
  <c r="T87"/>
  <c r="S87"/>
  <c r="R87"/>
  <c r="Q87"/>
  <c r="P87"/>
  <c r="O87"/>
  <c r="N87"/>
  <c r="M87"/>
  <c r="L87"/>
  <c r="K87"/>
  <c r="J87"/>
  <c r="I87"/>
  <c r="H87"/>
  <c r="G87"/>
  <c r="F87"/>
  <c r="E87"/>
  <c r="D87"/>
  <c r="AY86"/>
  <c r="AY85"/>
  <c r="AY84"/>
  <c r="AY83"/>
  <c r="AY82"/>
  <c r="AY81"/>
  <c r="AX80"/>
  <c r="AW80"/>
  <c r="AV80"/>
  <c r="AU80"/>
  <c r="AT80"/>
  <c r="AS80"/>
  <c r="AR80"/>
  <c r="AQ80"/>
  <c r="AP80"/>
  <c r="AO80"/>
  <c r="AN80"/>
  <c r="AM80"/>
  <c r="AL80"/>
  <c r="AK80"/>
  <c r="AJ80"/>
  <c r="AI80"/>
  <c r="AE80"/>
  <c r="AA80"/>
  <c r="W80"/>
  <c r="S80"/>
  <c r="O80"/>
  <c r="K80"/>
  <c r="G80"/>
  <c r="AY80" s="1"/>
  <c r="F80"/>
  <c r="E80"/>
  <c r="AY79"/>
  <c r="AY78"/>
  <c r="AY77"/>
  <c r="AY76"/>
  <c r="AY75"/>
  <c r="AX74"/>
  <c r="AW74"/>
  <c r="AV74"/>
  <c r="AU74"/>
  <c r="AT74"/>
  <c r="AS74"/>
  <c r="AR74"/>
  <c r="AQ74"/>
  <c r="AP74"/>
  <c r="AO74"/>
  <c r="AN74"/>
  <c r="AM74"/>
  <c r="AL74"/>
  <c r="AK74"/>
  <c r="AJ74"/>
  <c r="AI74"/>
  <c r="AH74"/>
  <c r="AH77" s="1"/>
  <c r="AH80" s="1"/>
  <c r="AG74"/>
  <c r="AG77" s="1"/>
  <c r="AG80" s="1"/>
  <c r="AG67" s="1"/>
  <c r="AF74"/>
  <c r="AF77" s="1"/>
  <c r="AF80" s="1"/>
  <c r="AE74"/>
  <c r="AD74"/>
  <c r="AD77" s="1"/>
  <c r="AD80" s="1"/>
  <c r="AC74"/>
  <c r="AC77" s="1"/>
  <c r="AC80" s="1"/>
  <c r="AB74"/>
  <c r="AB77" s="1"/>
  <c r="AB80" s="1"/>
  <c r="AA74"/>
  <c r="Z74"/>
  <c r="Z77" s="1"/>
  <c r="Z80" s="1"/>
  <c r="Y74"/>
  <c r="Y77" s="1"/>
  <c r="Y80" s="1"/>
  <c r="Y67" s="1"/>
  <c r="X74"/>
  <c r="X77" s="1"/>
  <c r="X80" s="1"/>
  <c r="W74"/>
  <c r="V74"/>
  <c r="V77" s="1"/>
  <c r="V80" s="1"/>
  <c r="U74"/>
  <c r="U77" s="1"/>
  <c r="U80" s="1"/>
  <c r="U67" s="1"/>
  <c r="T74"/>
  <c r="T77" s="1"/>
  <c r="T80" s="1"/>
  <c r="S74"/>
  <c r="R74"/>
  <c r="R77" s="1"/>
  <c r="R80" s="1"/>
  <c r="Q74"/>
  <c r="Q77" s="1"/>
  <c r="Q80" s="1"/>
  <c r="P74"/>
  <c r="P77" s="1"/>
  <c r="P80" s="1"/>
  <c r="N74"/>
  <c r="N77" s="1"/>
  <c r="N80" s="1"/>
  <c r="N67" s="1"/>
  <c r="M74"/>
  <c r="M77" s="1"/>
  <c r="M80" s="1"/>
  <c r="M67" s="1"/>
  <c r="L74"/>
  <c r="L77" s="1"/>
  <c r="L80" s="1"/>
  <c r="L67" s="1"/>
  <c r="K74"/>
  <c r="J74"/>
  <c r="J77" s="1"/>
  <c r="J80" s="1"/>
  <c r="J67" s="1"/>
  <c r="I74"/>
  <c r="I77" s="1"/>
  <c r="I80" s="1"/>
  <c r="H74"/>
  <c r="H77" s="1"/>
  <c r="H80" s="1"/>
  <c r="H67" s="1"/>
  <c r="G74"/>
  <c r="F74"/>
  <c r="E74"/>
  <c r="D74"/>
  <c r="D77" s="1"/>
  <c r="D80" s="1"/>
  <c r="D67" s="1"/>
  <c r="W73"/>
  <c r="AY73" s="1"/>
  <c r="O72"/>
  <c r="O74" s="1"/>
  <c r="O67" s="1"/>
  <c r="AY71"/>
  <c r="AY70"/>
  <c r="AY69"/>
  <c r="AY68"/>
  <c r="AX67"/>
  <c r="AX121" s="1"/>
  <c r="AW67"/>
  <c r="AV67"/>
  <c r="AT67"/>
  <c r="AR67"/>
  <c r="AQ67"/>
  <c r="AP67"/>
  <c r="AO67"/>
  <c r="AN67"/>
  <c r="AL67"/>
  <c r="AK67"/>
  <c r="AJ67"/>
  <c r="AI67"/>
  <c r="AE67"/>
  <c r="AA67"/>
  <c r="W67"/>
  <c r="S67"/>
  <c r="K67"/>
  <c r="G67"/>
  <c r="AY66"/>
  <c r="AY65"/>
  <c r="AY64"/>
  <c r="AY63"/>
  <c r="AY62"/>
  <c r="AY61"/>
  <c r="AY60"/>
  <c r="AW59"/>
  <c r="AV59"/>
  <c r="AT59"/>
  <c r="AS59"/>
  <c r="AR59"/>
  <c r="AQ59"/>
  <c r="AP59"/>
  <c r="AO59"/>
  <c r="AN59"/>
  <c r="AL59"/>
  <c r="AK59"/>
  <c r="AJ59"/>
  <c r="AI59"/>
  <c r="AY59" s="1"/>
  <c r="AH59"/>
  <c r="AG59"/>
  <c r="AF59"/>
  <c r="AD59"/>
  <c r="AC59"/>
  <c r="AB59"/>
  <c r="Z59"/>
  <c r="Y59"/>
  <c r="X59"/>
  <c r="V59"/>
  <c r="U59"/>
  <c r="T59"/>
  <c r="R59"/>
  <c r="Q59"/>
  <c r="P59"/>
  <c r="N59"/>
  <c r="M59"/>
  <c r="L59"/>
  <c r="J59"/>
  <c r="I59"/>
  <c r="H59"/>
  <c r="F59"/>
  <c r="E59"/>
  <c r="D59"/>
  <c r="AY58"/>
  <c r="AY57"/>
  <c r="AY56"/>
  <c r="AW55"/>
  <c r="AV55"/>
  <c r="AV121" s="1"/>
  <c r="AT55"/>
  <c r="AT121" s="1"/>
  <c r="AS55"/>
  <c r="AR55"/>
  <c r="AR121" s="1"/>
  <c r="AQ55"/>
  <c r="AP55"/>
  <c r="AP121" s="1"/>
  <c r="AO55"/>
  <c r="AO121" s="1"/>
  <c r="AN55"/>
  <c r="AN121" s="1"/>
  <c r="AM55"/>
  <c r="AL55"/>
  <c r="AL121" s="1"/>
  <c r="AK55"/>
  <c r="AJ55"/>
  <c r="AI55"/>
  <c r="AH55"/>
  <c r="AG55"/>
  <c r="AF55"/>
  <c r="AE55"/>
  <c r="AD55"/>
  <c r="AC55"/>
  <c r="AB55"/>
  <c r="AA55"/>
  <c r="Z55"/>
  <c r="Y55"/>
  <c r="X55"/>
  <c r="W55"/>
  <c r="V55"/>
  <c r="U55"/>
  <c r="T55"/>
  <c r="S55"/>
  <c r="R55"/>
  <c r="Q55"/>
  <c r="P55"/>
  <c r="O55"/>
  <c r="N55"/>
  <c r="M55"/>
  <c r="L55"/>
  <c r="K55"/>
  <c r="J55"/>
  <c r="I55"/>
  <c r="H55"/>
  <c r="G55"/>
  <c r="F55"/>
  <c r="E55"/>
  <c r="D55"/>
  <c r="AY55"/>
  <c r="AU54"/>
  <c r="AQ54"/>
  <c r="AQ121" s="1"/>
  <c r="AM54"/>
  <c r="AI54"/>
  <c r="AI121" s="1"/>
  <c r="AH54"/>
  <c r="AG54"/>
  <c r="AF54"/>
  <c r="AE54"/>
  <c r="AE121" s="1"/>
  <c r="AD54"/>
  <c r="AC54"/>
  <c r="AB54"/>
  <c r="AA54"/>
  <c r="AA121" s="1"/>
  <c r="Z54"/>
  <c r="Y54"/>
  <c r="X54"/>
  <c r="W54"/>
  <c r="W121" s="1"/>
  <c r="V54"/>
  <c r="U54"/>
  <c r="T54"/>
  <c r="S54"/>
  <c r="S121" s="1"/>
  <c r="R54"/>
  <c r="Q54"/>
  <c r="P54"/>
  <c r="O54"/>
  <c r="O121" s="1"/>
  <c r="N54"/>
  <c r="M54"/>
  <c r="L54"/>
  <c r="K54"/>
  <c r="K121" s="1"/>
  <c r="J54"/>
  <c r="I54"/>
  <c r="H54"/>
  <c r="G54"/>
  <c r="G121" s="1"/>
  <c r="F54"/>
  <c r="E54"/>
  <c r="D54"/>
  <c r="AY53"/>
  <c r="AY52"/>
  <c r="AY51"/>
  <c r="AY50"/>
  <c r="AY49"/>
  <c r="AY48"/>
  <c r="AY47"/>
  <c r="AY46"/>
  <c r="AY45"/>
  <c r="AY44"/>
  <c r="AY43"/>
  <c r="AY42"/>
  <c r="AY41"/>
  <c r="AY40"/>
  <c r="AY39"/>
  <c r="AY38"/>
  <c r="AY37"/>
  <c r="AY36"/>
  <c r="AY35"/>
  <c r="AY34"/>
  <c r="AY33"/>
  <c r="AY32"/>
  <c r="AY31"/>
  <c r="AY30"/>
  <c r="AY29"/>
  <c r="AY28"/>
  <c r="AY27"/>
  <c r="AY26"/>
  <c r="AY25"/>
  <c r="AY24"/>
  <c r="AY23"/>
  <c r="AY22"/>
  <c r="AY21"/>
  <c r="AY20"/>
  <c r="AY19"/>
  <c r="AY18"/>
  <c r="AY17"/>
  <c r="AY16"/>
  <c r="AY15"/>
  <c r="AY14"/>
  <c r="AY13"/>
  <c r="AY12"/>
  <c r="AY11"/>
  <c r="AY10"/>
  <c r="AY9"/>
  <c r="AY8"/>
  <c r="AY7"/>
  <c r="AY6"/>
  <c r="AY111" i="43"/>
  <c r="AY112"/>
  <c r="AY113"/>
  <c r="AY114"/>
  <c r="AY115"/>
  <c r="AY116"/>
  <c r="AY110"/>
  <c r="AR59" i="42"/>
  <c r="AS59"/>
  <c r="AT59"/>
  <c r="AY7" i="43"/>
  <c r="AY8"/>
  <c r="AY9"/>
  <c r="AY10"/>
  <c r="AY11"/>
  <c r="AY12"/>
  <c r="AY13"/>
  <c r="AY14"/>
  <c r="AY15"/>
  <c r="AY16"/>
  <c r="AY17"/>
  <c r="AY18"/>
  <c r="AY19"/>
  <c r="AY20"/>
  <c r="AY21"/>
  <c r="AY22"/>
  <c r="AY23"/>
  <c r="AY24"/>
  <c r="AY25"/>
  <c r="AY26"/>
  <c r="AY27"/>
  <c r="AY28"/>
  <c r="AY29"/>
  <c r="AY30"/>
  <c r="AY31"/>
  <c r="AY32"/>
  <c r="AY33"/>
  <c r="AY34"/>
  <c r="AY35"/>
  <c r="AY36"/>
  <c r="AY37"/>
  <c r="AY38"/>
  <c r="AY39"/>
  <c r="AY40"/>
  <c r="AY41"/>
  <c r="AY42"/>
  <c r="AY43"/>
  <c r="AY44"/>
  <c r="AY45"/>
  <c r="AY46"/>
  <c r="AY47"/>
  <c r="AY48"/>
  <c r="AY49"/>
  <c r="AY50"/>
  <c r="AY51"/>
  <c r="AY52"/>
  <c r="AY53"/>
  <c r="AX120"/>
  <c r="AW120"/>
  <c r="AV120"/>
  <c r="AT120"/>
  <c r="AS120"/>
  <c r="AR120"/>
  <c r="AQ120"/>
  <c r="AP120"/>
  <c r="AO120"/>
  <c r="AN120"/>
  <c r="AL120"/>
  <c r="AK120"/>
  <c r="AJ120"/>
  <c r="AE120"/>
  <c r="AA120"/>
  <c r="W120"/>
  <c r="V120"/>
  <c r="S120"/>
  <c r="O120"/>
  <c r="K120"/>
  <c r="G120"/>
  <c r="C120"/>
  <c r="AU119"/>
  <c r="AU120" s="1"/>
  <c r="AM119"/>
  <c r="AM120" s="1"/>
  <c r="AM67" s="1"/>
  <c r="AI119"/>
  <c r="AI120" s="1"/>
  <c r="AI67" s="1"/>
  <c r="AY118"/>
  <c r="AX117"/>
  <c r="AW117"/>
  <c r="AV117"/>
  <c r="AT117"/>
  <c r="AS117"/>
  <c r="AR117"/>
  <c r="AQ117"/>
  <c r="AP117"/>
  <c r="AO117"/>
  <c r="AN117"/>
  <c r="AL117"/>
  <c r="AK117"/>
  <c r="AJ117"/>
  <c r="AH117"/>
  <c r="AG117"/>
  <c r="AF117"/>
  <c r="AD117"/>
  <c r="AC117"/>
  <c r="AB117"/>
  <c r="Z117"/>
  <c r="Y117"/>
  <c r="X117"/>
  <c r="V117"/>
  <c r="U117"/>
  <c r="T117"/>
  <c r="R117"/>
  <c r="Q117"/>
  <c r="P117"/>
  <c r="N117"/>
  <c r="M117"/>
  <c r="L117"/>
  <c r="J117"/>
  <c r="I117"/>
  <c r="H117"/>
  <c r="F117"/>
  <c r="E117"/>
  <c r="D117"/>
  <c r="AU116"/>
  <c r="AM116"/>
  <c r="AI116"/>
  <c r="AE112"/>
  <c r="AA112"/>
  <c r="W112"/>
  <c r="S112"/>
  <c r="O112"/>
  <c r="K112"/>
  <c r="G112"/>
  <c r="C112"/>
  <c r="AX109"/>
  <c r="AW109"/>
  <c r="AV109"/>
  <c r="AT109"/>
  <c r="AS109"/>
  <c r="AR109"/>
  <c r="AQ109"/>
  <c r="AP109"/>
  <c r="AO109"/>
  <c r="AN109"/>
  <c r="AL109"/>
  <c r="AK109"/>
  <c r="AJ109"/>
  <c r="AH109"/>
  <c r="AG109"/>
  <c r="AF109"/>
  <c r="AD109"/>
  <c r="AC109"/>
  <c r="AB109"/>
  <c r="Z109"/>
  <c r="Y109"/>
  <c r="X109"/>
  <c r="V109"/>
  <c r="U109"/>
  <c r="T109"/>
  <c r="R109"/>
  <c r="Q109"/>
  <c r="P109"/>
  <c r="N109"/>
  <c r="M109"/>
  <c r="L109"/>
  <c r="J109"/>
  <c r="I109"/>
  <c r="H109"/>
  <c r="F109"/>
  <c r="E109"/>
  <c r="D109"/>
  <c r="C109"/>
  <c r="AY109" s="1"/>
  <c r="AY107"/>
  <c r="AY106"/>
  <c r="AY105"/>
  <c r="AX104"/>
  <c r="AW104"/>
  <c r="AV104"/>
  <c r="AT104"/>
  <c r="AS104"/>
  <c r="AR104"/>
  <c r="AQ104"/>
  <c r="AP104"/>
  <c r="AO104"/>
  <c r="AN104"/>
  <c r="AM104"/>
  <c r="AL104"/>
  <c r="AK104"/>
  <c r="AJ104"/>
  <c r="AI104"/>
  <c r="AE104"/>
  <c r="AA104"/>
  <c r="W104"/>
  <c r="S104"/>
  <c r="O104"/>
  <c r="K104"/>
  <c r="G104"/>
  <c r="C104"/>
  <c r="AY102"/>
  <c r="AY101"/>
  <c r="AY100"/>
  <c r="AY99"/>
  <c r="AY98"/>
  <c r="AY97"/>
  <c r="AY96"/>
  <c r="AY95"/>
  <c r="AX94"/>
  <c r="AW94"/>
  <c r="AV94"/>
  <c r="AU94"/>
  <c r="AU103" s="1"/>
  <c r="AT94"/>
  <c r="AS94"/>
  <c r="AR94"/>
  <c r="AQ94"/>
  <c r="AP94"/>
  <c r="AO94"/>
  <c r="AN94"/>
  <c r="AM94"/>
  <c r="AL94"/>
  <c r="AK94"/>
  <c r="AJ94"/>
  <c r="AI94"/>
  <c r="AH94"/>
  <c r="AH97" s="1"/>
  <c r="AH104" s="1"/>
  <c r="AG94"/>
  <c r="AG97" s="1"/>
  <c r="AG104" s="1"/>
  <c r="AF94"/>
  <c r="AF97" s="1"/>
  <c r="AF104" s="1"/>
  <c r="AE94"/>
  <c r="AD94"/>
  <c r="AD97" s="1"/>
  <c r="AD104" s="1"/>
  <c r="AC94"/>
  <c r="AC97" s="1"/>
  <c r="AC104" s="1"/>
  <c r="AB94"/>
  <c r="AB97" s="1"/>
  <c r="AB104" s="1"/>
  <c r="AA94"/>
  <c r="Z94"/>
  <c r="Z97" s="1"/>
  <c r="Z104" s="1"/>
  <c r="Y94"/>
  <c r="Y97" s="1"/>
  <c r="Y104" s="1"/>
  <c r="X94"/>
  <c r="X97" s="1"/>
  <c r="X104" s="1"/>
  <c r="W94"/>
  <c r="V94"/>
  <c r="V97" s="1"/>
  <c r="V104" s="1"/>
  <c r="U94"/>
  <c r="U97" s="1"/>
  <c r="U104" s="1"/>
  <c r="T94"/>
  <c r="T97" s="1"/>
  <c r="T104" s="1"/>
  <c r="S94"/>
  <c r="R94"/>
  <c r="R97" s="1"/>
  <c r="R104" s="1"/>
  <c r="Q94"/>
  <c r="Q97" s="1"/>
  <c r="Q104" s="1"/>
  <c r="P94"/>
  <c r="P97" s="1"/>
  <c r="P104" s="1"/>
  <c r="O94"/>
  <c r="N94"/>
  <c r="N97" s="1"/>
  <c r="N104" s="1"/>
  <c r="M94"/>
  <c r="M97" s="1"/>
  <c r="M104" s="1"/>
  <c r="L94"/>
  <c r="L97" s="1"/>
  <c r="L104" s="1"/>
  <c r="K94"/>
  <c r="J94"/>
  <c r="J97" s="1"/>
  <c r="J104" s="1"/>
  <c r="I94"/>
  <c r="I97" s="1"/>
  <c r="I104" s="1"/>
  <c r="H94"/>
  <c r="H97" s="1"/>
  <c r="H104" s="1"/>
  <c r="G94"/>
  <c r="F94"/>
  <c r="F97" s="1"/>
  <c r="F104" s="1"/>
  <c r="E94"/>
  <c r="E97" s="1"/>
  <c r="E104" s="1"/>
  <c r="D94"/>
  <c r="D97" s="1"/>
  <c r="D104" s="1"/>
  <c r="C94"/>
  <c r="AY92"/>
  <c r="AY91"/>
  <c r="AY90"/>
  <c r="AY89"/>
  <c r="AY88"/>
  <c r="AY94" s="1"/>
  <c r="AX87"/>
  <c r="AW87"/>
  <c r="AV87"/>
  <c r="AU87"/>
  <c r="AT87"/>
  <c r="AS87"/>
  <c r="AR87"/>
  <c r="AQ87"/>
  <c r="AP87"/>
  <c r="AO87"/>
  <c r="AN87"/>
  <c r="AM87"/>
  <c r="AL87"/>
  <c r="AK87"/>
  <c r="AJ87"/>
  <c r="AI87"/>
  <c r="AH87"/>
  <c r="AG87"/>
  <c r="AF87"/>
  <c r="AE87"/>
  <c r="AD87"/>
  <c r="AC87"/>
  <c r="AB87"/>
  <c r="AA87"/>
  <c r="AA67" s="1"/>
  <c r="Z87"/>
  <c r="Y87"/>
  <c r="X87"/>
  <c r="W87"/>
  <c r="W67" s="1"/>
  <c r="V87"/>
  <c r="U87"/>
  <c r="T87"/>
  <c r="S87"/>
  <c r="S67" s="1"/>
  <c r="R87"/>
  <c r="Q87"/>
  <c r="P87"/>
  <c r="O87"/>
  <c r="N87"/>
  <c r="M87"/>
  <c r="L87"/>
  <c r="K87"/>
  <c r="K67" s="1"/>
  <c r="J87"/>
  <c r="I87"/>
  <c r="H87"/>
  <c r="G87"/>
  <c r="G67" s="1"/>
  <c r="F87"/>
  <c r="E87"/>
  <c r="D87"/>
  <c r="C87"/>
  <c r="AY86"/>
  <c r="AY85"/>
  <c r="AY84"/>
  <c r="AY83"/>
  <c r="AY82"/>
  <c r="AY81"/>
  <c r="AY87" s="1"/>
  <c r="AX80"/>
  <c r="AW80"/>
  <c r="AV80"/>
  <c r="AV67" s="1"/>
  <c r="AU80"/>
  <c r="AT80"/>
  <c r="AS80"/>
  <c r="AR80"/>
  <c r="AQ80"/>
  <c r="AP80"/>
  <c r="AO80"/>
  <c r="AN80"/>
  <c r="AM80"/>
  <c r="AL80"/>
  <c r="AK80"/>
  <c r="AJ80"/>
  <c r="AI80"/>
  <c r="AE80"/>
  <c r="AA80"/>
  <c r="W80"/>
  <c r="S80"/>
  <c r="O80"/>
  <c r="K80"/>
  <c r="G80"/>
  <c r="F80"/>
  <c r="E80"/>
  <c r="C80"/>
  <c r="AY80" s="1"/>
  <c r="AY79"/>
  <c r="AY78"/>
  <c r="AY77"/>
  <c r="AY76"/>
  <c r="AY75"/>
  <c r="AX74"/>
  <c r="AW74"/>
  <c r="AV74"/>
  <c r="AU74"/>
  <c r="AT74"/>
  <c r="AS74"/>
  <c r="AR74"/>
  <c r="AR67" s="1"/>
  <c r="AQ74"/>
  <c r="AP74"/>
  <c r="AO74"/>
  <c r="AN74"/>
  <c r="AM74"/>
  <c r="AL74"/>
  <c r="AK74"/>
  <c r="AJ74"/>
  <c r="AI74"/>
  <c r="AH74"/>
  <c r="AH77" s="1"/>
  <c r="AH80" s="1"/>
  <c r="AH67" s="1"/>
  <c r="AG74"/>
  <c r="AG77" s="1"/>
  <c r="AG80" s="1"/>
  <c r="AG67" s="1"/>
  <c r="AF74"/>
  <c r="AF77" s="1"/>
  <c r="AF80" s="1"/>
  <c r="AF67" s="1"/>
  <c r="AE74"/>
  <c r="AD74"/>
  <c r="AD77" s="1"/>
  <c r="AD80" s="1"/>
  <c r="AD67" s="1"/>
  <c r="AC74"/>
  <c r="AC77" s="1"/>
  <c r="AC80" s="1"/>
  <c r="AC67" s="1"/>
  <c r="AB74"/>
  <c r="AB77" s="1"/>
  <c r="AB80" s="1"/>
  <c r="AB67" s="1"/>
  <c r="AA74"/>
  <c r="Z74"/>
  <c r="Z77" s="1"/>
  <c r="Z80" s="1"/>
  <c r="Z67" s="1"/>
  <c r="Y74"/>
  <c r="Y77" s="1"/>
  <c r="Y80" s="1"/>
  <c r="X74"/>
  <c r="X77" s="1"/>
  <c r="X80" s="1"/>
  <c r="X67" s="1"/>
  <c r="W74"/>
  <c r="V74"/>
  <c r="V77" s="1"/>
  <c r="V80" s="1"/>
  <c r="V67" s="1"/>
  <c r="U74"/>
  <c r="U77" s="1"/>
  <c r="U80" s="1"/>
  <c r="U67" s="1"/>
  <c r="T74"/>
  <c r="T77" s="1"/>
  <c r="T80" s="1"/>
  <c r="T67" s="1"/>
  <c r="S74"/>
  <c r="R74"/>
  <c r="R77" s="1"/>
  <c r="R80" s="1"/>
  <c r="R67" s="1"/>
  <c r="Q74"/>
  <c r="Q77" s="1"/>
  <c r="Q80" s="1"/>
  <c r="P74"/>
  <c r="P77" s="1"/>
  <c r="P80" s="1"/>
  <c r="P67" s="1"/>
  <c r="N74"/>
  <c r="N77" s="1"/>
  <c r="N80" s="1"/>
  <c r="M74"/>
  <c r="M77" s="1"/>
  <c r="M80" s="1"/>
  <c r="L74"/>
  <c r="L77" s="1"/>
  <c r="L80" s="1"/>
  <c r="K74"/>
  <c r="J74"/>
  <c r="J77" s="1"/>
  <c r="J80" s="1"/>
  <c r="I74"/>
  <c r="I77" s="1"/>
  <c r="I80" s="1"/>
  <c r="H74"/>
  <c r="H77" s="1"/>
  <c r="H80" s="1"/>
  <c r="G74"/>
  <c r="F74"/>
  <c r="E74"/>
  <c r="D74"/>
  <c r="D77" s="1"/>
  <c r="D80" s="1"/>
  <c r="C74"/>
  <c r="W73"/>
  <c r="AY73" s="1"/>
  <c r="O72"/>
  <c r="AY72" s="1"/>
  <c r="AY71"/>
  <c r="AY70"/>
  <c r="AY69"/>
  <c r="AY68"/>
  <c r="AX67"/>
  <c r="AX121" s="1"/>
  <c r="AT67"/>
  <c r="AQ67"/>
  <c r="AP67"/>
  <c r="AO67"/>
  <c r="AN67"/>
  <c r="AL67"/>
  <c r="AK67"/>
  <c r="AJ67"/>
  <c r="AE67"/>
  <c r="C67"/>
  <c r="AY66"/>
  <c r="AY65"/>
  <c r="AY64"/>
  <c r="AY63"/>
  <c r="AY62"/>
  <c r="AY61"/>
  <c r="AY60"/>
  <c r="AW59"/>
  <c r="AV59"/>
  <c r="AT59"/>
  <c r="AS59"/>
  <c r="AR59"/>
  <c r="AQ59"/>
  <c r="AP59"/>
  <c r="AO59"/>
  <c r="AN59"/>
  <c r="AL59"/>
  <c r="AK59"/>
  <c r="AJ59"/>
  <c r="AI59"/>
  <c r="AY59" s="1"/>
  <c r="AH59"/>
  <c r="AG59"/>
  <c r="AF59"/>
  <c r="AD59"/>
  <c r="AC59"/>
  <c r="AB59"/>
  <c r="Z59"/>
  <c r="Y59"/>
  <c r="X59"/>
  <c r="V59"/>
  <c r="U59"/>
  <c r="T59"/>
  <c r="R59"/>
  <c r="Q59"/>
  <c r="P59"/>
  <c r="N59"/>
  <c r="M59"/>
  <c r="L59"/>
  <c r="J59"/>
  <c r="I59"/>
  <c r="H59"/>
  <c r="F59"/>
  <c r="E59"/>
  <c r="D59"/>
  <c r="AY58"/>
  <c r="AY57"/>
  <c r="AY56"/>
  <c r="AW55"/>
  <c r="AV55"/>
  <c r="AT55"/>
  <c r="AT121" s="1"/>
  <c r="AS55"/>
  <c r="AR55"/>
  <c r="AQ55"/>
  <c r="AP55"/>
  <c r="AP121" s="1"/>
  <c r="AO55"/>
  <c r="AO121" s="1"/>
  <c r="AN55"/>
  <c r="AN121" s="1"/>
  <c r="AM55"/>
  <c r="AL55"/>
  <c r="AL121" s="1"/>
  <c r="AK55"/>
  <c r="AK121" s="1"/>
  <c r="AJ55"/>
  <c r="AJ121" s="1"/>
  <c r="AI55"/>
  <c r="AH55"/>
  <c r="AG55"/>
  <c r="AF55"/>
  <c r="AE55"/>
  <c r="AD55"/>
  <c r="AC55"/>
  <c r="AB55"/>
  <c r="AA55"/>
  <c r="Z55"/>
  <c r="Y55"/>
  <c r="X55"/>
  <c r="W55"/>
  <c r="V55"/>
  <c r="U55"/>
  <c r="T55"/>
  <c r="S55"/>
  <c r="R55"/>
  <c r="Q55"/>
  <c r="P55"/>
  <c r="O55"/>
  <c r="N55"/>
  <c r="M55"/>
  <c r="L55"/>
  <c r="K55"/>
  <c r="J55"/>
  <c r="I55"/>
  <c r="H55"/>
  <c r="G55"/>
  <c r="F55"/>
  <c r="E55"/>
  <c r="D55"/>
  <c r="C55"/>
  <c r="AY55" s="1"/>
  <c r="AU54"/>
  <c r="AQ54"/>
  <c r="AQ121" s="1"/>
  <c r="AM54"/>
  <c r="AM121" s="1"/>
  <c r="AI54"/>
  <c r="AI121" s="1"/>
  <c r="AH54"/>
  <c r="AG54"/>
  <c r="AF54"/>
  <c r="AE54"/>
  <c r="AE121" s="1"/>
  <c r="AD54"/>
  <c r="AD121" s="1"/>
  <c r="AC54"/>
  <c r="AC121" s="1"/>
  <c r="AB54"/>
  <c r="AB121" s="1"/>
  <c r="AA54"/>
  <c r="Z54"/>
  <c r="Y54"/>
  <c r="X54"/>
  <c r="W54"/>
  <c r="V54"/>
  <c r="V121" s="1"/>
  <c r="U54"/>
  <c r="U121" s="1"/>
  <c r="T54"/>
  <c r="T121" s="1"/>
  <c r="S54"/>
  <c r="R54"/>
  <c r="Q54"/>
  <c r="P54"/>
  <c r="O54"/>
  <c r="AZ54" s="1"/>
  <c r="N54"/>
  <c r="M54"/>
  <c r="L54"/>
  <c r="K54"/>
  <c r="J54"/>
  <c r="I54"/>
  <c r="H54"/>
  <c r="G54"/>
  <c r="AY54" s="1"/>
  <c r="AX124" s="1"/>
  <c r="F54"/>
  <c r="E54"/>
  <c r="D54"/>
  <c r="C54"/>
  <c r="AY6"/>
  <c r="CP216"/>
  <c r="CO215"/>
  <c r="CN215"/>
  <c r="CM215"/>
  <c r="CL214"/>
  <c r="CP213"/>
  <c r="CP212"/>
  <c r="BR210"/>
  <c r="CP209"/>
  <c r="CP208"/>
  <c r="CO207"/>
  <c r="CN207"/>
  <c r="CM207"/>
  <c r="BQ207"/>
  <c r="CP207"/>
  <c r="CP205"/>
  <c r="CP204"/>
  <c r="BR202"/>
  <c r="BN202"/>
  <c r="CP200"/>
  <c r="CP199"/>
  <c r="CP198"/>
  <c r="CP197"/>
  <c r="CP196"/>
  <c r="CP195"/>
  <c r="BO195"/>
  <c r="BO202" s="1"/>
  <c r="CP194"/>
  <c r="CO192"/>
  <c r="CN192"/>
  <c r="CM192"/>
  <c r="CL192"/>
  <c r="CL201" s="1"/>
  <c r="CK192"/>
  <c r="CJ192"/>
  <c r="CI192"/>
  <c r="CH192"/>
  <c r="CG192"/>
  <c r="CF192"/>
  <c r="CE192"/>
  <c r="CD192"/>
  <c r="CC192"/>
  <c r="CB192"/>
  <c r="CA192"/>
  <c r="BZ192"/>
  <c r="BY192"/>
  <c r="BX192"/>
  <c r="BW192"/>
  <c r="BV192"/>
  <c r="BU192"/>
  <c r="BT192"/>
  <c r="BS192"/>
  <c r="BR192"/>
  <c r="BQ192"/>
  <c r="BQ195" s="1"/>
  <c r="BQ202" s="1"/>
  <c r="BP192"/>
  <c r="BP195" s="1"/>
  <c r="BP202" s="1"/>
  <c r="BO192"/>
  <c r="BN192"/>
  <c r="BM192"/>
  <c r="BM195" s="1"/>
  <c r="BM202" s="1"/>
  <c r="BL192"/>
  <c r="BL195" s="1"/>
  <c r="BL202" s="1"/>
  <c r="BK192"/>
  <c r="BK195" s="1"/>
  <c r="BK202" s="1"/>
  <c r="BJ165"/>
  <c r="CP192"/>
  <c r="BO185"/>
  <c r="BN185"/>
  <c r="BM185"/>
  <c r="BL185"/>
  <c r="BK185"/>
  <c r="BQ175"/>
  <c r="BP175"/>
  <c r="BO175"/>
  <c r="BM175"/>
  <c r="BL175"/>
  <c r="BL165" s="1"/>
  <c r="BK175"/>
  <c r="BI175"/>
  <c r="BH175"/>
  <c r="BN171"/>
  <c r="BN165"/>
  <c r="AX120" i="42"/>
  <c r="AW120"/>
  <c r="AV120"/>
  <c r="AT120"/>
  <c r="AS120"/>
  <c r="AR120"/>
  <c r="AQ120"/>
  <c r="AP120"/>
  <c r="AO120"/>
  <c r="AN120"/>
  <c r="AL120"/>
  <c r="AK120"/>
  <c r="AJ120"/>
  <c r="AE120"/>
  <c r="AA120"/>
  <c r="W120"/>
  <c r="V120"/>
  <c r="S120"/>
  <c r="O120"/>
  <c r="K120"/>
  <c r="G120"/>
  <c r="C120"/>
  <c r="AU119"/>
  <c r="AU120" s="1"/>
  <c r="AM119"/>
  <c r="AM120" s="1"/>
  <c r="AI119"/>
  <c r="AI120" s="1"/>
  <c r="AI67" s="1"/>
  <c r="AY118"/>
  <c r="AX117"/>
  <c r="AW117"/>
  <c r="AV117"/>
  <c r="AT117"/>
  <c r="AS117"/>
  <c r="AR117"/>
  <c r="AQ117"/>
  <c r="AP117"/>
  <c r="AO117"/>
  <c r="AN117"/>
  <c r="AL117"/>
  <c r="AK117"/>
  <c r="AJ117"/>
  <c r="AH117"/>
  <c r="AG117"/>
  <c r="AF117"/>
  <c r="AD117"/>
  <c r="AC117"/>
  <c r="AB117"/>
  <c r="Z117"/>
  <c r="Y117"/>
  <c r="X117"/>
  <c r="V117"/>
  <c r="U117"/>
  <c r="T117"/>
  <c r="R117"/>
  <c r="Q117"/>
  <c r="P117"/>
  <c r="N117"/>
  <c r="M117"/>
  <c r="L117"/>
  <c r="J117"/>
  <c r="I117"/>
  <c r="H117"/>
  <c r="F117"/>
  <c r="E117"/>
  <c r="D117"/>
  <c r="AU116"/>
  <c r="AM116"/>
  <c r="AI116"/>
  <c r="AY115"/>
  <c r="AY114"/>
  <c r="AY113"/>
  <c r="AE112"/>
  <c r="AA112"/>
  <c r="W112"/>
  <c r="S112"/>
  <c r="O112"/>
  <c r="K112"/>
  <c r="G112"/>
  <c r="C112"/>
  <c r="AY112" s="1"/>
  <c r="AY111"/>
  <c r="AY110"/>
  <c r="AX109"/>
  <c r="AW109"/>
  <c r="AV109"/>
  <c r="AT109"/>
  <c r="AS109"/>
  <c r="AR109"/>
  <c r="AQ109"/>
  <c r="AP109"/>
  <c r="AO109"/>
  <c r="AN109"/>
  <c r="AL109"/>
  <c r="AK109"/>
  <c r="AJ109"/>
  <c r="AH109"/>
  <c r="AG109"/>
  <c r="AF109"/>
  <c r="AD109"/>
  <c r="AC109"/>
  <c r="AB109"/>
  <c r="Z109"/>
  <c r="Y109"/>
  <c r="X109"/>
  <c r="V109"/>
  <c r="U109"/>
  <c r="T109"/>
  <c r="R109"/>
  <c r="Q109"/>
  <c r="P109"/>
  <c r="N109"/>
  <c r="M109"/>
  <c r="L109"/>
  <c r="J109"/>
  <c r="I109"/>
  <c r="H109"/>
  <c r="F109"/>
  <c r="E109"/>
  <c r="D109"/>
  <c r="C109"/>
  <c r="AY109" s="1"/>
  <c r="AY107"/>
  <c r="AY106"/>
  <c r="AY105"/>
  <c r="AX104"/>
  <c r="AW104"/>
  <c r="AV104"/>
  <c r="AT104"/>
  <c r="AS104"/>
  <c r="AR104"/>
  <c r="AQ104"/>
  <c r="AP104"/>
  <c r="AO104"/>
  <c r="AN104"/>
  <c r="AM104"/>
  <c r="AL104"/>
  <c r="AK104"/>
  <c r="AJ104"/>
  <c r="AI104"/>
  <c r="AE104"/>
  <c r="AA104"/>
  <c r="W104"/>
  <c r="S104"/>
  <c r="O104"/>
  <c r="K104"/>
  <c r="G104"/>
  <c r="C104"/>
  <c r="AY102"/>
  <c r="AY101"/>
  <c r="AY100"/>
  <c r="AY99"/>
  <c r="AY98"/>
  <c r="AY97"/>
  <c r="AY96"/>
  <c r="AY95"/>
  <c r="AX94"/>
  <c r="AW94"/>
  <c r="AV94"/>
  <c r="AU94"/>
  <c r="AU103" s="1"/>
  <c r="AT94"/>
  <c r="AS94"/>
  <c r="AR94"/>
  <c r="AQ94"/>
  <c r="AP94"/>
  <c r="AO94"/>
  <c r="AN94"/>
  <c r="AM94"/>
  <c r="AL94"/>
  <c r="AK94"/>
  <c r="AJ94"/>
  <c r="AI94"/>
  <c r="AH94"/>
  <c r="AH97" s="1"/>
  <c r="AH104" s="1"/>
  <c r="AG94"/>
  <c r="AG97" s="1"/>
  <c r="AG104" s="1"/>
  <c r="AF94"/>
  <c r="AF97" s="1"/>
  <c r="AF104" s="1"/>
  <c r="AE94"/>
  <c r="AD94"/>
  <c r="AD97" s="1"/>
  <c r="AD104" s="1"/>
  <c r="AC94"/>
  <c r="AC97" s="1"/>
  <c r="AC104" s="1"/>
  <c r="AB94"/>
  <c r="AB97" s="1"/>
  <c r="AB104" s="1"/>
  <c r="AA94"/>
  <c r="Z94"/>
  <c r="Z97" s="1"/>
  <c r="Z104" s="1"/>
  <c r="Y94"/>
  <c r="Y97" s="1"/>
  <c r="Y104" s="1"/>
  <c r="X94"/>
  <c r="X97" s="1"/>
  <c r="X104" s="1"/>
  <c r="W94"/>
  <c r="V94"/>
  <c r="V97" s="1"/>
  <c r="V104" s="1"/>
  <c r="U94"/>
  <c r="U97" s="1"/>
  <c r="U104" s="1"/>
  <c r="T94"/>
  <c r="T97" s="1"/>
  <c r="T104" s="1"/>
  <c r="S94"/>
  <c r="R94"/>
  <c r="R97" s="1"/>
  <c r="R104" s="1"/>
  <c r="Q94"/>
  <c r="Q97" s="1"/>
  <c r="Q104" s="1"/>
  <c r="P94"/>
  <c r="P97" s="1"/>
  <c r="P104" s="1"/>
  <c r="O94"/>
  <c r="N94"/>
  <c r="N97" s="1"/>
  <c r="N104" s="1"/>
  <c r="M94"/>
  <c r="M97" s="1"/>
  <c r="M104" s="1"/>
  <c r="L94"/>
  <c r="L97" s="1"/>
  <c r="L104" s="1"/>
  <c r="K94"/>
  <c r="J94"/>
  <c r="J97" s="1"/>
  <c r="J104" s="1"/>
  <c r="I94"/>
  <c r="I97" s="1"/>
  <c r="I104" s="1"/>
  <c r="H94"/>
  <c r="H97" s="1"/>
  <c r="H104" s="1"/>
  <c r="G94"/>
  <c r="F94"/>
  <c r="F97" s="1"/>
  <c r="F104" s="1"/>
  <c r="E94"/>
  <c r="E97" s="1"/>
  <c r="E104" s="1"/>
  <c r="D94"/>
  <c r="D97" s="1"/>
  <c r="D104" s="1"/>
  <c r="C94"/>
  <c r="AY92"/>
  <c r="AY91"/>
  <c r="AY90"/>
  <c r="AY89"/>
  <c r="AY88"/>
  <c r="AY94" s="1"/>
  <c r="AX87"/>
  <c r="AW87"/>
  <c r="AV87"/>
  <c r="AU87"/>
  <c r="AT87"/>
  <c r="AS87"/>
  <c r="AR87"/>
  <c r="AQ87"/>
  <c r="AP87"/>
  <c r="AO87"/>
  <c r="AN87"/>
  <c r="AM87"/>
  <c r="AL87"/>
  <c r="AK87"/>
  <c r="AJ87"/>
  <c r="AI87"/>
  <c r="AH87"/>
  <c r="AG87"/>
  <c r="AF87"/>
  <c r="AE87"/>
  <c r="AD87"/>
  <c r="AC87"/>
  <c r="AB87"/>
  <c r="AA87"/>
  <c r="Z87"/>
  <c r="Y87"/>
  <c r="X87"/>
  <c r="W87"/>
  <c r="V87"/>
  <c r="U87"/>
  <c r="T87"/>
  <c r="S87"/>
  <c r="R87"/>
  <c r="Q87"/>
  <c r="P87"/>
  <c r="O87"/>
  <c r="N87"/>
  <c r="M87"/>
  <c r="L87"/>
  <c r="K87"/>
  <c r="J87"/>
  <c r="I87"/>
  <c r="H87"/>
  <c r="G87"/>
  <c r="F87"/>
  <c r="E87"/>
  <c r="D87"/>
  <c r="C87"/>
  <c r="AY86"/>
  <c r="AY85"/>
  <c r="AY84"/>
  <c r="AY83"/>
  <c r="AY82"/>
  <c r="AY81"/>
  <c r="AY87" s="1"/>
  <c r="AX80"/>
  <c r="AW80"/>
  <c r="AV80"/>
  <c r="AU80"/>
  <c r="AT80"/>
  <c r="AS80"/>
  <c r="AS67" s="1"/>
  <c r="AR80"/>
  <c r="AQ80"/>
  <c r="AP80"/>
  <c r="AO80"/>
  <c r="AN80"/>
  <c r="AM80"/>
  <c r="AL80"/>
  <c r="AK80"/>
  <c r="AJ80"/>
  <c r="AI80"/>
  <c r="AE80"/>
  <c r="AA80"/>
  <c r="W80"/>
  <c r="S80"/>
  <c r="O80"/>
  <c r="K80"/>
  <c r="G80"/>
  <c r="F80"/>
  <c r="E80"/>
  <c r="C80"/>
  <c r="AY80" s="1"/>
  <c r="AY79"/>
  <c r="AY78"/>
  <c r="AY77"/>
  <c r="AY76"/>
  <c r="AY75"/>
  <c r="AX74"/>
  <c r="AW74"/>
  <c r="AV74"/>
  <c r="AU74"/>
  <c r="AT74"/>
  <c r="AS74"/>
  <c r="AR74"/>
  <c r="AQ74"/>
  <c r="AP74"/>
  <c r="AO74"/>
  <c r="AN74"/>
  <c r="AM74"/>
  <c r="AL74"/>
  <c r="AL67" s="1"/>
  <c r="AK74"/>
  <c r="AJ74"/>
  <c r="AJ67" s="1"/>
  <c r="AI74"/>
  <c r="AH74"/>
  <c r="AH77" s="1"/>
  <c r="AH80" s="1"/>
  <c r="AH67" s="1"/>
  <c r="AG74"/>
  <c r="AG77" s="1"/>
  <c r="AG80" s="1"/>
  <c r="AF74"/>
  <c r="AF77" s="1"/>
  <c r="AF80" s="1"/>
  <c r="AF67" s="1"/>
  <c r="AE74"/>
  <c r="AD74"/>
  <c r="AD77" s="1"/>
  <c r="AD80" s="1"/>
  <c r="AC74"/>
  <c r="AC77" s="1"/>
  <c r="AC80" s="1"/>
  <c r="AB74"/>
  <c r="AB77" s="1"/>
  <c r="AB80" s="1"/>
  <c r="AA74"/>
  <c r="Z74"/>
  <c r="Z77" s="1"/>
  <c r="Z80" s="1"/>
  <c r="Z67" s="1"/>
  <c r="Y74"/>
  <c r="Y77" s="1"/>
  <c r="Y80" s="1"/>
  <c r="X74"/>
  <c r="X77" s="1"/>
  <c r="X80" s="1"/>
  <c r="W74"/>
  <c r="V74"/>
  <c r="V77" s="1"/>
  <c r="V80" s="1"/>
  <c r="V67" s="1"/>
  <c r="U74"/>
  <c r="U77" s="1"/>
  <c r="U80" s="1"/>
  <c r="T74"/>
  <c r="T77" s="1"/>
  <c r="T80" s="1"/>
  <c r="S74"/>
  <c r="R74"/>
  <c r="R77" s="1"/>
  <c r="R80" s="1"/>
  <c r="R67" s="1"/>
  <c r="Q74"/>
  <c r="Q77" s="1"/>
  <c r="Q80" s="1"/>
  <c r="P74"/>
  <c r="P77" s="1"/>
  <c r="P80" s="1"/>
  <c r="N74"/>
  <c r="N77" s="1"/>
  <c r="N80" s="1"/>
  <c r="M74"/>
  <c r="M77" s="1"/>
  <c r="M80" s="1"/>
  <c r="M67" s="1"/>
  <c r="L74"/>
  <c r="L77" s="1"/>
  <c r="L80" s="1"/>
  <c r="K74"/>
  <c r="J74"/>
  <c r="J77" s="1"/>
  <c r="J80" s="1"/>
  <c r="I74"/>
  <c r="I77" s="1"/>
  <c r="I80" s="1"/>
  <c r="I67" s="1"/>
  <c r="H74"/>
  <c r="H77" s="1"/>
  <c r="H80" s="1"/>
  <c r="G74"/>
  <c r="F74"/>
  <c r="E74"/>
  <c r="D74"/>
  <c r="D77" s="1"/>
  <c r="D80" s="1"/>
  <c r="C74"/>
  <c r="W73"/>
  <c r="AY73" s="1"/>
  <c r="O72"/>
  <c r="O74" s="1"/>
  <c r="O67" s="1"/>
  <c r="AY71"/>
  <c r="AY70"/>
  <c r="AY69"/>
  <c r="AY68"/>
  <c r="AX67"/>
  <c r="AX121" s="1"/>
  <c r="AW67"/>
  <c r="AV67"/>
  <c r="AT67"/>
  <c r="AR67"/>
  <c r="AQ67"/>
  <c r="AP67"/>
  <c r="AO67"/>
  <c r="AN67"/>
  <c r="AK67"/>
  <c r="AE67"/>
  <c r="AA67"/>
  <c r="W67"/>
  <c r="S67"/>
  <c r="K67"/>
  <c r="G67"/>
  <c r="C67"/>
  <c r="AY66"/>
  <c r="AY65"/>
  <c r="AY64"/>
  <c r="AY63"/>
  <c r="AY62"/>
  <c r="AY61"/>
  <c r="AY60"/>
  <c r="AW59"/>
  <c r="AV59"/>
  <c r="AQ59"/>
  <c r="AP59"/>
  <c r="AO59"/>
  <c r="AN59"/>
  <c r="AL59"/>
  <c r="AK59"/>
  <c r="AJ59"/>
  <c r="AI59"/>
  <c r="AH59"/>
  <c r="AG59"/>
  <c r="AF59"/>
  <c r="AD59"/>
  <c r="AC59"/>
  <c r="AB59"/>
  <c r="Z59"/>
  <c r="Y59"/>
  <c r="X59"/>
  <c r="V59"/>
  <c r="U59"/>
  <c r="T59"/>
  <c r="R59"/>
  <c r="Q59"/>
  <c r="P59"/>
  <c r="N59"/>
  <c r="M59"/>
  <c r="L59"/>
  <c r="J59"/>
  <c r="I59"/>
  <c r="H59"/>
  <c r="F59"/>
  <c r="E59"/>
  <c r="D59"/>
  <c r="AY58"/>
  <c r="AY57"/>
  <c r="AY56"/>
  <c r="AW55"/>
  <c r="AV55"/>
  <c r="AV121" s="1"/>
  <c r="AT55"/>
  <c r="AS55"/>
  <c r="AR55"/>
  <c r="AR121" s="1"/>
  <c r="AQ55"/>
  <c r="AP55"/>
  <c r="AP121" s="1"/>
  <c r="AO55"/>
  <c r="AO121" s="1"/>
  <c r="AN55"/>
  <c r="AN121" s="1"/>
  <c r="AM55"/>
  <c r="AL55"/>
  <c r="AK55"/>
  <c r="AK121" s="1"/>
  <c r="AJ55"/>
  <c r="AI55"/>
  <c r="AH55"/>
  <c r="AG55"/>
  <c r="AF55"/>
  <c r="AE55"/>
  <c r="AD55"/>
  <c r="AC55"/>
  <c r="AB55"/>
  <c r="AA55"/>
  <c r="Z55"/>
  <c r="Y55"/>
  <c r="X55"/>
  <c r="W55"/>
  <c r="V55"/>
  <c r="U55"/>
  <c r="T55"/>
  <c r="S55"/>
  <c r="R55"/>
  <c r="Q55"/>
  <c r="P55"/>
  <c r="O55"/>
  <c r="N55"/>
  <c r="M55"/>
  <c r="L55"/>
  <c r="K55"/>
  <c r="J55"/>
  <c r="I55"/>
  <c r="H55"/>
  <c r="G55"/>
  <c r="F55"/>
  <c r="E55"/>
  <c r="D55"/>
  <c r="C55"/>
  <c r="AY55" s="1"/>
  <c r="AU54"/>
  <c r="AQ54"/>
  <c r="AQ121" s="1"/>
  <c r="AM54"/>
  <c r="AI54"/>
  <c r="AH54"/>
  <c r="AG54"/>
  <c r="AF54"/>
  <c r="AE54"/>
  <c r="AE121" s="1"/>
  <c r="AD54"/>
  <c r="AC54"/>
  <c r="AB54"/>
  <c r="AA54"/>
  <c r="AA121" s="1"/>
  <c r="Z54"/>
  <c r="Y54"/>
  <c r="X54"/>
  <c r="W54"/>
  <c r="W121" s="1"/>
  <c r="V54"/>
  <c r="U54"/>
  <c r="T54"/>
  <c r="S54"/>
  <c r="S121" s="1"/>
  <c r="R54"/>
  <c r="Q54"/>
  <c r="P54"/>
  <c r="O54"/>
  <c r="O121" s="1"/>
  <c r="N54"/>
  <c r="M54"/>
  <c r="L54"/>
  <c r="K54"/>
  <c r="K121" s="1"/>
  <c r="J54"/>
  <c r="I54"/>
  <c r="H54"/>
  <c r="G54"/>
  <c r="G121" s="1"/>
  <c r="F54"/>
  <c r="E54"/>
  <c r="D54"/>
  <c r="C54"/>
  <c r="AY54" s="1"/>
  <c r="AY53"/>
  <c r="AY52"/>
  <c r="AY51"/>
  <c r="AY50"/>
  <c r="AY49"/>
  <c r="AY48"/>
  <c r="AY47"/>
  <c r="AY46"/>
  <c r="AY45"/>
  <c r="AY44"/>
  <c r="AY43"/>
  <c r="AY42"/>
  <c r="AY41"/>
  <c r="AY40"/>
  <c r="AY39"/>
  <c r="AY38"/>
  <c r="AY37"/>
  <c r="AY36"/>
  <c r="AY35"/>
  <c r="AY34"/>
  <c r="AY33"/>
  <c r="AY32"/>
  <c r="AY31"/>
  <c r="AY30"/>
  <c r="AY29"/>
  <c r="AY28"/>
  <c r="AY27"/>
  <c r="AY26"/>
  <c r="AY25"/>
  <c r="AY24"/>
  <c r="AY23"/>
  <c r="AY22"/>
  <c r="AY21"/>
  <c r="AY20"/>
  <c r="AY19"/>
  <c r="AY18"/>
  <c r="AY17"/>
  <c r="AY16"/>
  <c r="AY15"/>
  <c r="AY14"/>
  <c r="AY13"/>
  <c r="AY12"/>
  <c r="AY11"/>
  <c r="AY10"/>
  <c r="AY9"/>
  <c r="AY8"/>
  <c r="AY7"/>
  <c r="AY6"/>
  <c r="J124" i="40"/>
  <c r="AX120" i="41"/>
  <c r="AW120"/>
  <c r="AV120"/>
  <c r="AT120"/>
  <c r="AS120"/>
  <c r="AR120"/>
  <c r="AQ120"/>
  <c r="AP120"/>
  <c r="AO120"/>
  <c r="AN120"/>
  <c r="AL120"/>
  <c r="AK120"/>
  <c r="AJ120"/>
  <c r="V120"/>
  <c r="AU119"/>
  <c r="AU120" s="1"/>
  <c r="AM119"/>
  <c r="AM120" s="1"/>
  <c r="AI119"/>
  <c r="AI120" s="1"/>
  <c r="AE120"/>
  <c r="AE67" s="1"/>
  <c r="AA120"/>
  <c r="AA67" s="1"/>
  <c r="W120"/>
  <c r="W67" s="1"/>
  <c r="S120"/>
  <c r="S67" s="1"/>
  <c r="O120"/>
  <c r="K120"/>
  <c r="K67" s="1"/>
  <c r="G120"/>
  <c r="G67" s="1"/>
  <c r="AY119"/>
  <c r="AY118"/>
  <c r="AX117"/>
  <c r="AW117"/>
  <c r="AV117"/>
  <c r="AT117"/>
  <c r="AS117"/>
  <c r="AR117"/>
  <c r="AQ117"/>
  <c r="AP117"/>
  <c r="AO117"/>
  <c r="AN117"/>
  <c r="AL117"/>
  <c r="AK117"/>
  <c r="AJ117"/>
  <c r="AH117"/>
  <c r="AG117"/>
  <c r="AF117"/>
  <c r="AD117"/>
  <c r="AC117"/>
  <c r="AB117"/>
  <c r="Z117"/>
  <c r="Y117"/>
  <c r="X117"/>
  <c r="V117"/>
  <c r="U117"/>
  <c r="T117"/>
  <c r="R117"/>
  <c r="Q117"/>
  <c r="P117"/>
  <c r="N117"/>
  <c r="M117"/>
  <c r="L117"/>
  <c r="J117"/>
  <c r="I117"/>
  <c r="H117"/>
  <c r="F117"/>
  <c r="E117"/>
  <c r="D117"/>
  <c r="AU116"/>
  <c r="AM116"/>
  <c r="AI116"/>
  <c r="AY115"/>
  <c r="AY114"/>
  <c r="AY113"/>
  <c r="AE112"/>
  <c r="AA112"/>
  <c r="W112"/>
  <c r="S112"/>
  <c r="O112"/>
  <c r="K112"/>
  <c r="G112"/>
  <c r="C112"/>
  <c r="AY112" s="1"/>
  <c r="AY111"/>
  <c r="AY110"/>
  <c r="AX109"/>
  <c r="AW109"/>
  <c r="AV109"/>
  <c r="AT109"/>
  <c r="AS109"/>
  <c r="AR109"/>
  <c r="AQ109"/>
  <c r="AP109"/>
  <c r="AO109"/>
  <c r="AN109"/>
  <c r="AL109"/>
  <c r="AK109"/>
  <c r="AJ109"/>
  <c r="AH109"/>
  <c r="AG109"/>
  <c r="AF109"/>
  <c r="AD109"/>
  <c r="AC109"/>
  <c r="AB109"/>
  <c r="Z109"/>
  <c r="Y109"/>
  <c r="X109"/>
  <c r="V109"/>
  <c r="U109"/>
  <c r="T109"/>
  <c r="R109"/>
  <c r="Q109"/>
  <c r="P109"/>
  <c r="N109"/>
  <c r="M109"/>
  <c r="L109"/>
  <c r="J109"/>
  <c r="I109"/>
  <c r="H109"/>
  <c r="F109"/>
  <c r="E109"/>
  <c r="D109"/>
  <c r="C109"/>
  <c r="AY109" s="1"/>
  <c r="AY107"/>
  <c r="AY106"/>
  <c r="AY105"/>
  <c r="AX104"/>
  <c r="AW104"/>
  <c r="AV104"/>
  <c r="AT104"/>
  <c r="AS104"/>
  <c r="AR104"/>
  <c r="AQ104"/>
  <c r="AP104"/>
  <c r="AO104"/>
  <c r="AN104"/>
  <c r="AM104"/>
  <c r="AL104"/>
  <c r="AK104"/>
  <c r="AJ104"/>
  <c r="AI104"/>
  <c r="AE104"/>
  <c r="AA104"/>
  <c r="W104"/>
  <c r="S104"/>
  <c r="O104"/>
  <c r="K104"/>
  <c r="G104"/>
  <c r="C104"/>
  <c r="AY102"/>
  <c r="AY101"/>
  <c r="AY100"/>
  <c r="AY99"/>
  <c r="AY98"/>
  <c r="AY97"/>
  <c r="AY96"/>
  <c r="AY95"/>
  <c r="AX94"/>
  <c r="AW94"/>
  <c r="AV94"/>
  <c r="AU94"/>
  <c r="AU103" s="1"/>
  <c r="AT94"/>
  <c r="AS94"/>
  <c r="AR94"/>
  <c r="AQ94"/>
  <c r="AP94"/>
  <c r="AO94"/>
  <c r="AN94"/>
  <c r="AM94"/>
  <c r="AL94"/>
  <c r="AK94"/>
  <c r="AJ94"/>
  <c r="AI94"/>
  <c r="AH94"/>
  <c r="AH97" s="1"/>
  <c r="AH104" s="1"/>
  <c r="AG94"/>
  <c r="AG97" s="1"/>
  <c r="AG104" s="1"/>
  <c r="AF94"/>
  <c r="AF97" s="1"/>
  <c r="AF104" s="1"/>
  <c r="AE94"/>
  <c r="AD94"/>
  <c r="AD97" s="1"/>
  <c r="AD104" s="1"/>
  <c r="AC94"/>
  <c r="AC97" s="1"/>
  <c r="AC104" s="1"/>
  <c r="AB94"/>
  <c r="AB97" s="1"/>
  <c r="AB104" s="1"/>
  <c r="AA94"/>
  <c r="Z94"/>
  <c r="Z97" s="1"/>
  <c r="Z104" s="1"/>
  <c r="Y94"/>
  <c r="Y97" s="1"/>
  <c r="Y104" s="1"/>
  <c r="X94"/>
  <c r="X97" s="1"/>
  <c r="X104" s="1"/>
  <c r="W94"/>
  <c r="V94"/>
  <c r="V97" s="1"/>
  <c r="V104" s="1"/>
  <c r="U94"/>
  <c r="U97" s="1"/>
  <c r="U104" s="1"/>
  <c r="T94"/>
  <c r="T97" s="1"/>
  <c r="T104" s="1"/>
  <c r="S94"/>
  <c r="R94"/>
  <c r="R97" s="1"/>
  <c r="R104" s="1"/>
  <c r="Q94"/>
  <c r="Q97" s="1"/>
  <c r="Q104" s="1"/>
  <c r="P94"/>
  <c r="P97" s="1"/>
  <c r="P104" s="1"/>
  <c r="O94"/>
  <c r="N94"/>
  <c r="N97" s="1"/>
  <c r="N104" s="1"/>
  <c r="M94"/>
  <c r="M97" s="1"/>
  <c r="M104" s="1"/>
  <c r="L94"/>
  <c r="L97" s="1"/>
  <c r="L104" s="1"/>
  <c r="K94"/>
  <c r="J94"/>
  <c r="J97" s="1"/>
  <c r="J104" s="1"/>
  <c r="I94"/>
  <c r="I97" s="1"/>
  <c r="I104" s="1"/>
  <c r="H94"/>
  <c r="H97" s="1"/>
  <c r="H104" s="1"/>
  <c r="G94"/>
  <c r="F94"/>
  <c r="F97" s="1"/>
  <c r="F104" s="1"/>
  <c r="E94"/>
  <c r="E97" s="1"/>
  <c r="E104" s="1"/>
  <c r="D94"/>
  <c r="D97" s="1"/>
  <c r="D104" s="1"/>
  <c r="C94"/>
  <c r="AY92"/>
  <c r="AY91"/>
  <c r="AY90"/>
  <c r="AY89"/>
  <c r="AY88"/>
  <c r="AX87"/>
  <c r="AW87"/>
  <c r="AV87"/>
  <c r="AU87"/>
  <c r="AT87"/>
  <c r="AS87"/>
  <c r="AR87"/>
  <c r="AQ87"/>
  <c r="AP87"/>
  <c r="AO87"/>
  <c r="AN87"/>
  <c r="AM87"/>
  <c r="AL87"/>
  <c r="AK87"/>
  <c r="AJ87"/>
  <c r="AI87"/>
  <c r="AH87"/>
  <c r="AG87"/>
  <c r="AF87"/>
  <c r="AE87"/>
  <c r="AD87"/>
  <c r="AC87"/>
  <c r="AB87"/>
  <c r="AA87"/>
  <c r="Z87"/>
  <c r="Y87"/>
  <c r="X87"/>
  <c r="W87"/>
  <c r="V87"/>
  <c r="U87"/>
  <c r="T87"/>
  <c r="S87"/>
  <c r="R87"/>
  <c r="Q87"/>
  <c r="P87"/>
  <c r="O87"/>
  <c r="N87"/>
  <c r="M87"/>
  <c r="L87"/>
  <c r="K87"/>
  <c r="J87"/>
  <c r="I87"/>
  <c r="H87"/>
  <c r="G87"/>
  <c r="F87"/>
  <c r="E87"/>
  <c r="D87"/>
  <c r="C87"/>
  <c r="AY86"/>
  <c r="AY85"/>
  <c r="AY84"/>
  <c r="AY83"/>
  <c r="AY82"/>
  <c r="AY81"/>
  <c r="AX80"/>
  <c r="AW80"/>
  <c r="AV80"/>
  <c r="AU80"/>
  <c r="AT80"/>
  <c r="AT67" s="1"/>
  <c r="AS80"/>
  <c r="AR80"/>
  <c r="AQ80"/>
  <c r="AP80"/>
  <c r="AO80"/>
  <c r="AN80"/>
  <c r="AM80"/>
  <c r="AL80"/>
  <c r="AK80"/>
  <c r="AJ80"/>
  <c r="AI80"/>
  <c r="AE80"/>
  <c r="AA80"/>
  <c r="W80"/>
  <c r="S80"/>
  <c r="O80"/>
  <c r="K80"/>
  <c r="G80"/>
  <c r="F80"/>
  <c r="E80"/>
  <c r="C80"/>
  <c r="AY80" s="1"/>
  <c r="AY79"/>
  <c r="AY78"/>
  <c r="AY77"/>
  <c r="AY76"/>
  <c r="AY75"/>
  <c r="AX74"/>
  <c r="AW74"/>
  <c r="AV74"/>
  <c r="AU74"/>
  <c r="AT74"/>
  <c r="AS74"/>
  <c r="AR74"/>
  <c r="AQ74"/>
  <c r="AP74"/>
  <c r="AO74"/>
  <c r="AN74"/>
  <c r="AM74"/>
  <c r="AL74"/>
  <c r="AK74"/>
  <c r="AK67" s="1"/>
  <c r="AJ74"/>
  <c r="AI74"/>
  <c r="AH74"/>
  <c r="AH77" s="1"/>
  <c r="AH80" s="1"/>
  <c r="AH67" s="1"/>
  <c r="AG74"/>
  <c r="AG77" s="1"/>
  <c r="AG80" s="1"/>
  <c r="AF74"/>
  <c r="AF77" s="1"/>
  <c r="AF80" s="1"/>
  <c r="AF67" s="1"/>
  <c r="AE74"/>
  <c r="AD74"/>
  <c r="AD77" s="1"/>
  <c r="AD80" s="1"/>
  <c r="AD67" s="1"/>
  <c r="AC74"/>
  <c r="AC77" s="1"/>
  <c r="AC80" s="1"/>
  <c r="AB74"/>
  <c r="AB77" s="1"/>
  <c r="AB80" s="1"/>
  <c r="AA74"/>
  <c r="Z74"/>
  <c r="Z77" s="1"/>
  <c r="Z80" s="1"/>
  <c r="Y74"/>
  <c r="Y77" s="1"/>
  <c r="Y80" s="1"/>
  <c r="X74"/>
  <c r="X77" s="1"/>
  <c r="X80" s="1"/>
  <c r="W74"/>
  <c r="V74"/>
  <c r="V77" s="1"/>
  <c r="V80" s="1"/>
  <c r="V67" s="1"/>
  <c r="U74"/>
  <c r="U77" s="1"/>
  <c r="U80" s="1"/>
  <c r="T74"/>
  <c r="T77" s="1"/>
  <c r="T80" s="1"/>
  <c r="S74"/>
  <c r="R74"/>
  <c r="R77" s="1"/>
  <c r="R80" s="1"/>
  <c r="R67" s="1"/>
  <c r="Q74"/>
  <c r="Q77" s="1"/>
  <c r="Q80" s="1"/>
  <c r="P74"/>
  <c r="P77" s="1"/>
  <c r="P80" s="1"/>
  <c r="P67" s="1"/>
  <c r="N74"/>
  <c r="N77" s="1"/>
  <c r="N80" s="1"/>
  <c r="M74"/>
  <c r="M77" s="1"/>
  <c r="M80" s="1"/>
  <c r="L74"/>
  <c r="L77" s="1"/>
  <c r="L80" s="1"/>
  <c r="K74"/>
  <c r="J74"/>
  <c r="J77" s="1"/>
  <c r="J80" s="1"/>
  <c r="I74"/>
  <c r="I77" s="1"/>
  <c r="I80" s="1"/>
  <c r="H74"/>
  <c r="H77" s="1"/>
  <c r="H80" s="1"/>
  <c r="G74"/>
  <c r="F74"/>
  <c r="E74"/>
  <c r="D74"/>
  <c r="D77" s="1"/>
  <c r="D80" s="1"/>
  <c r="C74"/>
  <c r="W73"/>
  <c r="AY73" s="1"/>
  <c r="O72"/>
  <c r="AY72" s="1"/>
  <c r="AY71"/>
  <c r="AY70"/>
  <c r="AY69"/>
  <c r="AY68"/>
  <c r="AX67"/>
  <c r="AX121" s="1"/>
  <c r="AW67"/>
  <c r="AV67"/>
  <c r="AQ67"/>
  <c r="AP67"/>
  <c r="AO67"/>
  <c r="AN67"/>
  <c r="AL67"/>
  <c r="AJ67"/>
  <c r="AY66"/>
  <c r="AY65"/>
  <c r="AY64"/>
  <c r="AY63"/>
  <c r="AY62"/>
  <c r="AY61"/>
  <c r="AY60"/>
  <c r="AW59"/>
  <c r="AV59"/>
  <c r="AT59"/>
  <c r="AS59"/>
  <c r="AR59"/>
  <c r="AQ59"/>
  <c r="AP59"/>
  <c r="AO59"/>
  <c r="AN59"/>
  <c r="AL59"/>
  <c r="AK59"/>
  <c r="AJ59"/>
  <c r="AI59"/>
  <c r="AY59" s="1"/>
  <c r="AH59"/>
  <c r="AG59"/>
  <c r="AF59"/>
  <c r="AD59"/>
  <c r="AC59"/>
  <c r="AB59"/>
  <c r="Z59"/>
  <c r="Y59"/>
  <c r="X59"/>
  <c r="V59"/>
  <c r="U59"/>
  <c r="T59"/>
  <c r="R59"/>
  <c r="Q59"/>
  <c r="P59"/>
  <c r="N59"/>
  <c r="M59"/>
  <c r="L59"/>
  <c r="J59"/>
  <c r="I59"/>
  <c r="H59"/>
  <c r="F59"/>
  <c r="E59"/>
  <c r="D59"/>
  <c r="AY58"/>
  <c r="AY57"/>
  <c r="AY56"/>
  <c r="AW55"/>
  <c r="AW121" s="1"/>
  <c r="AV55"/>
  <c r="AT55"/>
  <c r="AS55"/>
  <c r="AR55"/>
  <c r="AQ55"/>
  <c r="AP55"/>
  <c r="AO55"/>
  <c r="AO121" s="1"/>
  <c r="AN55"/>
  <c r="AM55"/>
  <c r="AL55"/>
  <c r="AL121" s="1"/>
  <c r="AK55"/>
  <c r="AJ55"/>
  <c r="AJ121" s="1"/>
  <c r="AI55"/>
  <c r="AH55"/>
  <c r="AG55"/>
  <c r="AF55"/>
  <c r="AE55"/>
  <c r="AD55"/>
  <c r="AC55"/>
  <c r="AB55"/>
  <c r="AA55"/>
  <c r="Z55"/>
  <c r="Y55"/>
  <c r="X55"/>
  <c r="W55"/>
  <c r="V55"/>
  <c r="U55"/>
  <c r="T55"/>
  <c r="S55"/>
  <c r="R55"/>
  <c r="Q55"/>
  <c r="P55"/>
  <c r="O55"/>
  <c r="N55"/>
  <c r="M55"/>
  <c r="L55"/>
  <c r="K55"/>
  <c r="J55"/>
  <c r="I55"/>
  <c r="H55"/>
  <c r="G55"/>
  <c r="F55"/>
  <c r="E55"/>
  <c r="D55"/>
  <c r="C55"/>
  <c r="AY55" s="1"/>
  <c r="AU54"/>
  <c r="AQ54"/>
  <c r="AQ121" s="1"/>
  <c r="AM54"/>
  <c r="AI54"/>
  <c r="AH54"/>
  <c r="AG54"/>
  <c r="AF54"/>
  <c r="AE54"/>
  <c r="AE121" s="1"/>
  <c r="AD54"/>
  <c r="AC54"/>
  <c r="AB54"/>
  <c r="AA54"/>
  <c r="AA121" s="1"/>
  <c r="Z54"/>
  <c r="Y54"/>
  <c r="X54"/>
  <c r="W54"/>
  <c r="W121" s="1"/>
  <c r="V54"/>
  <c r="U54"/>
  <c r="T54"/>
  <c r="S54"/>
  <c r="S121" s="1"/>
  <c r="R54"/>
  <c r="Q54"/>
  <c r="P54"/>
  <c r="O54"/>
  <c r="N54"/>
  <c r="M54"/>
  <c r="L54"/>
  <c r="K54"/>
  <c r="K121" s="1"/>
  <c r="J54"/>
  <c r="I54"/>
  <c r="H54"/>
  <c r="G54"/>
  <c r="G121" s="1"/>
  <c r="F54"/>
  <c r="E54"/>
  <c r="D54"/>
  <c r="C54"/>
  <c r="AY54" s="1"/>
  <c r="AY53"/>
  <c r="AY52"/>
  <c r="AY51"/>
  <c r="AY50"/>
  <c r="AY49"/>
  <c r="AY48"/>
  <c r="AY47"/>
  <c r="AY46"/>
  <c r="AY45"/>
  <c r="AY44"/>
  <c r="AY43"/>
  <c r="AY42"/>
  <c r="AY41"/>
  <c r="AY40"/>
  <c r="AY39"/>
  <c r="AY38"/>
  <c r="AY37"/>
  <c r="AY36"/>
  <c r="AY35"/>
  <c r="AY34"/>
  <c r="AY33"/>
  <c r="AY32"/>
  <c r="AY31"/>
  <c r="AY30"/>
  <c r="AY29"/>
  <c r="AY28"/>
  <c r="AY27"/>
  <c r="AY26"/>
  <c r="AY25"/>
  <c r="AY24"/>
  <c r="AY23"/>
  <c r="AY22"/>
  <c r="AY21"/>
  <c r="AY20"/>
  <c r="AY19"/>
  <c r="AY18"/>
  <c r="AY17"/>
  <c r="AY16"/>
  <c r="AY15"/>
  <c r="AY14"/>
  <c r="AY13"/>
  <c r="AY12"/>
  <c r="AY11"/>
  <c r="AY10"/>
  <c r="AY9"/>
  <c r="AY8"/>
  <c r="AY7"/>
  <c r="AY6"/>
  <c r="AI119" i="40"/>
  <c r="AI120" s="1"/>
  <c r="AI116"/>
  <c r="AI104"/>
  <c r="AI94"/>
  <c r="AI87"/>
  <c r="AI80"/>
  <c r="AI74"/>
  <c r="AI67" s="1"/>
  <c r="AI59"/>
  <c r="AI55"/>
  <c r="AI54"/>
  <c r="AI121" s="1"/>
  <c r="AU117" i="39"/>
  <c r="AU109"/>
  <c r="AU80"/>
  <c r="AU59"/>
  <c r="AU55"/>
  <c r="AX120" i="40"/>
  <c r="AW120"/>
  <c r="AV120"/>
  <c r="AT120"/>
  <c r="AS120"/>
  <c r="AR120"/>
  <c r="AQ120"/>
  <c r="AP120"/>
  <c r="AO120"/>
  <c r="AN120"/>
  <c r="AL120"/>
  <c r="AK120"/>
  <c r="AJ120"/>
  <c r="W120"/>
  <c r="V120"/>
  <c r="AU119"/>
  <c r="AU120" s="1"/>
  <c r="AM119"/>
  <c r="AM120" s="1"/>
  <c r="AE119"/>
  <c r="AE120" s="1"/>
  <c r="AE67" s="1"/>
  <c r="AE121" s="1"/>
  <c r="AA119"/>
  <c r="AA120" s="1"/>
  <c r="W119"/>
  <c r="S119"/>
  <c r="S120" s="1"/>
  <c r="O119"/>
  <c r="O120" s="1"/>
  <c r="K119"/>
  <c r="K120" s="1"/>
  <c r="G119"/>
  <c r="G120" s="1"/>
  <c r="C119"/>
  <c r="AY119" s="1"/>
  <c r="AY118"/>
  <c r="AX117"/>
  <c r="AW117"/>
  <c r="AV117"/>
  <c r="AT117"/>
  <c r="AS117"/>
  <c r="AR117"/>
  <c r="AQ117"/>
  <c r="AP117"/>
  <c r="AO117"/>
  <c r="AN117"/>
  <c r="AL117"/>
  <c r="AK117"/>
  <c r="AJ117"/>
  <c r="AH117"/>
  <c r="AG117"/>
  <c r="AF117"/>
  <c r="AD117"/>
  <c r="AC117"/>
  <c r="AB117"/>
  <c r="Z117"/>
  <c r="Y117"/>
  <c r="X117"/>
  <c r="V117"/>
  <c r="U117"/>
  <c r="T117"/>
  <c r="R117"/>
  <c r="Q117"/>
  <c r="P117"/>
  <c r="N117"/>
  <c r="M117"/>
  <c r="L117"/>
  <c r="J117"/>
  <c r="I117"/>
  <c r="H117"/>
  <c r="F117"/>
  <c r="E117"/>
  <c r="D117"/>
  <c r="AU116"/>
  <c r="AM116"/>
  <c r="AY115"/>
  <c r="AY114"/>
  <c r="AY113"/>
  <c r="AE112"/>
  <c r="AA112"/>
  <c r="W112"/>
  <c r="S112"/>
  <c r="O112"/>
  <c r="K112"/>
  <c r="G112"/>
  <c r="C112"/>
  <c r="AY112" s="1"/>
  <c r="AY111"/>
  <c r="AY110"/>
  <c r="AX109"/>
  <c r="AW109"/>
  <c r="AV109"/>
  <c r="AT109"/>
  <c r="AS109"/>
  <c r="AR109"/>
  <c r="AQ109"/>
  <c r="AP109"/>
  <c r="AO109"/>
  <c r="AN109"/>
  <c r="AL109"/>
  <c r="AK109"/>
  <c r="AJ109"/>
  <c r="AH109"/>
  <c r="AG109"/>
  <c r="AF109"/>
  <c r="AD109"/>
  <c r="AC109"/>
  <c r="AB109"/>
  <c r="Z109"/>
  <c r="Y109"/>
  <c r="X109"/>
  <c r="V109"/>
  <c r="U109"/>
  <c r="T109"/>
  <c r="R109"/>
  <c r="Q109"/>
  <c r="P109"/>
  <c r="N109"/>
  <c r="M109"/>
  <c r="L109"/>
  <c r="J109"/>
  <c r="I109"/>
  <c r="H109"/>
  <c r="F109"/>
  <c r="E109"/>
  <c r="D109"/>
  <c r="C109"/>
  <c r="AY109" s="1"/>
  <c r="AY107"/>
  <c r="AY106"/>
  <c r="AY105"/>
  <c r="AX104"/>
  <c r="AW104"/>
  <c r="AV104"/>
  <c r="AT104"/>
  <c r="AS104"/>
  <c r="AR104"/>
  <c r="AQ104"/>
  <c r="AP104"/>
  <c r="AP67" s="1"/>
  <c r="AO104"/>
  <c r="AN104"/>
  <c r="AM104"/>
  <c r="AL104"/>
  <c r="AK104"/>
  <c r="AJ104"/>
  <c r="AE104"/>
  <c r="AA104"/>
  <c r="W104"/>
  <c r="S104"/>
  <c r="O104"/>
  <c r="K104"/>
  <c r="G104"/>
  <c r="C104"/>
  <c r="AY102"/>
  <c r="AY101"/>
  <c r="AY100"/>
  <c r="AY99"/>
  <c r="AY98"/>
  <c r="AY97"/>
  <c r="AY96"/>
  <c r="AY95"/>
  <c r="AX94"/>
  <c r="AW94"/>
  <c r="AV94"/>
  <c r="AU94"/>
  <c r="AU103" s="1"/>
  <c r="AT94"/>
  <c r="AS94"/>
  <c r="AR94"/>
  <c r="AQ94"/>
  <c r="AP94"/>
  <c r="AO94"/>
  <c r="AN94"/>
  <c r="AM94"/>
  <c r="AL94"/>
  <c r="AK94"/>
  <c r="AJ94"/>
  <c r="AH94"/>
  <c r="AH97" s="1"/>
  <c r="AH104" s="1"/>
  <c r="AG94"/>
  <c r="AG97" s="1"/>
  <c r="AG104" s="1"/>
  <c r="AF94"/>
  <c r="AF97" s="1"/>
  <c r="AF104" s="1"/>
  <c r="AE94"/>
  <c r="AD94"/>
  <c r="AD97" s="1"/>
  <c r="AD104" s="1"/>
  <c r="AC94"/>
  <c r="AC97" s="1"/>
  <c r="AC104" s="1"/>
  <c r="AB94"/>
  <c r="AB97" s="1"/>
  <c r="AB104" s="1"/>
  <c r="AA94"/>
  <c r="Z94"/>
  <c r="Z97" s="1"/>
  <c r="Z104" s="1"/>
  <c r="Y94"/>
  <c r="Y97" s="1"/>
  <c r="Y104" s="1"/>
  <c r="X94"/>
  <c r="X97" s="1"/>
  <c r="X104" s="1"/>
  <c r="W94"/>
  <c r="V94"/>
  <c r="V97" s="1"/>
  <c r="V104" s="1"/>
  <c r="U94"/>
  <c r="U97" s="1"/>
  <c r="U104" s="1"/>
  <c r="T94"/>
  <c r="T97" s="1"/>
  <c r="T104" s="1"/>
  <c r="S94"/>
  <c r="R94"/>
  <c r="R97" s="1"/>
  <c r="R104" s="1"/>
  <c r="Q94"/>
  <c r="Q97" s="1"/>
  <c r="Q104" s="1"/>
  <c r="P94"/>
  <c r="P97" s="1"/>
  <c r="P104" s="1"/>
  <c r="O94"/>
  <c r="N94"/>
  <c r="N97" s="1"/>
  <c r="N104" s="1"/>
  <c r="M94"/>
  <c r="M97" s="1"/>
  <c r="M104" s="1"/>
  <c r="L94"/>
  <c r="L97" s="1"/>
  <c r="L104" s="1"/>
  <c r="K94"/>
  <c r="J94"/>
  <c r="J97" s="1"/>
  <c r="J104" s="1"/>
  <c r="I94"/>
  <c r="I97" s="1"/>
  <c r="I104" s="1"/>
  <c r="H94"/>
  <c r="H97" s="1"/>
  <c r="H104" s="1"/>
  <c r="G94"/>
  <c r="F94"/>
  <c r="F97" s="1"/>
  <c r="F104" s="1"/>
  <c r="E94"/>
  <c r="E97" s="1"/>
  <c r="E104" s="1"/>
  <c r="D94"/>
  <c r="D97" s="1"/>
  <c r="D104" s="1"/>
  <c r="C94"/>
  <c r="AY92"/>
  <c r="AY91"/>
  <c r="AY90"/>
  <c r="AY89"/>
  <c r="AY88"/>
  <c r="AX87"/>
  <c r="AW87"/>
  <c r="AV87"/>
  <c r="AU87"/>
  <c r="AT87"/>
  <c r="AS87"/>
  <c r="AR87"/>
  <c r="AQ87"/>
  <c r="AP87"/>
  <c r="AO87"/>
  <c r="AN87"/>
  <c r="AM87"/>
  <c r="AL87"/>
  <c r="AK87"/>
  <c r="AJ87"/>
  <c r="AH87"/>
  <c r="AG87"/>
  <c r="AF87"/>
  <c r="AE87"/>
  <c r="AD87"/>
  <c r="AC87"/>
  <c r="AB87"/>
  <c r="AA87"/>
  <c r="Z87"/>
  <c r="Y87"/>
  <c r="X87"/>
  <c r="W87"/>
  <c r="V87"/>
  <c r="U87"/>
  <c r="T87"/>
  <c r="S87"/>
  <c r="R87"/>
  <c r="Q87"/>
  <c r="P87"/>
  <c r="O87"/>
  <c r="N87"/>
  <c r="M87"/>
  <c r="L87"/>
  <c r="K87"/>
  <c r="J87"/>
  <c r="I87"/>
  <c r="H87"/>
  <c r="G87"/>
  <c r="F87"/>
  <c r="E87"/>
  <c r="D87"/>
  <c r="C87"/>
  <c r="AY86"/>
  <c r="AY85"/>
  <c r="AY84"/>
  <c r="AY83"/>
  <c r="AY82"/>
  <c r="AY81"/>
  <c r="AY87" s="1"/>
  <c r="AX80"/>
  <c r="AW80"/>
  <c r="AV80"/>
  <c r="AU80"/>
  <c r="AT80"/>
  <c r="AS80"/>
  <c r="AS67" s="1"/>
  <c r="AR80"/>
  <c r="AQ80"/>
  <c r="AP80"/>
  <c r="AO80"/>
  <c r="AO67" s="1"/>
  <c r="AN80"/>
  <c r="AM80"/>
  <c r="AL80"/>
  <c r="AK80"/>
  <c r="AJ80"/>
  <c r="AE80"/>
  <c r="AA80"/>
  <c r="W80"/>
  <c r="S80"/>
  <c r="O80"/>
  <c r="K80"/>
  <c r="G80"/>
  <c r="F80"/>
  <c r="E80"/>
  <c r="C80"/>
  <c r="AY80" s="1"/>
  <c r="AY79"/>
  <c r="AY78"/>
  <c r="AY77"/>
  <c r="AY76"/>
  <c r="AY75"/>
  <c r="AX74"/>
  <c r="AW74"/>
  <c r="AV74"/>
  <c r="AU74"/>
  <c r="AT74"/>
  <c r="AS74"/>
  <c r="AR74"/>
  <c r="AQ74"/>
  <c r="AP74"/>
  <c r="AO74"/>
  <c r="AN74"/>
  <c r="AM74"/>
  <c r="AL74"/>
  <c r="AK74"/>
  <c r="AJ74"/>
  <c r="AH74"/>
  <c r="AH77" s="1"/>
  <c r="AH80" s="1"/>
  <c r="AH67" s="1"/>
  <c r="AG74"/>
  <c r="AG77" s="1"/>
  <c r="AG80" s="1"/>
  <c r="AF74"/>
  <c r="AF77" s="1"/>
  <c r="AF80" s="1"/>
  <c r="AF67" s="1"/>
  <c r="AE74"/>
  <c r="AD74"/>
  <c r="AD77" s="1"/>
  <c r="AD80" s="1"/>
  <c r="AD67" s="1"/>
  <c r="AC74"/>
  <c r="AC77" s="1"/>
  <c r="AC80" s="1"/>
  <c r="AB74"/>
  <c r="AB77" s="1"/>
  <c r="AB80" s="1"/>
  <c r="AB67" s="1"/>
  <c r="AA74"/>
  <c r="Z74"/>
  <c r="Z77" s="1"/>
  <c r="Z80" s="1"/>
  <c r="Z67" s="1"/>
  <c r="Y74"/>
  <c r="Y77" s="1"/>
  <c r="Y80" s="1"/>
  <c r="X74"/>
  <c r="X77" s="1"/>
  <c r="X80" s="1"/>
  <c r="X67" s="1"/>
  <c r="W74"/>
  <c r="V74"/>
  <c r="V77" s="1"/>
  <c r="V80" s="1"/>
  <c r="V67" s="1"/>
  <c r="U74"/>
  <c r="U77" s="1"/>
  <c r="U80" s="1"/>
  <c r="U67" s="1"/>
  <c r="T74"/>
  <c r="T77" s="1"/>
  <c r="T80" s="1"/>
  <c r="T67" s="1"/>
  <c r="S74"/>
  <c r="R74"/>
  <c r="R77" s="1"/>
  <c r="R80" s="1"/>
  <c r="R67" s="1"/>
  <c r="Q74"/>
  <c r="Q77" s="1"/>
  <c r="Q80" s="1"/>
  <c r="Q67" s="1"/>
  <c r="P74"/>
  <c r="P77" s="1"/>
  <c r="P80" s="1"/>
  <c r="P67" s="1"/>
  <c r="N74"/>
  <c r="N77" s="1"/>
  <c r="N80" s="1"/>
  <c r="M74"/>
  <c r="M77" s="1"/>
  <c r="M80" s="1"/>
  <c r="L74"/>
  <c r="L77" s="1"/>
  <c r="L80" s="1"/>
  <c r="K74"/>
  <c r="J74"/>
  <c r="J77" s="1"/>
  <c r="J80" s="1"/>
  <c r="I74"/>
  <c r="I77" s="1"/>
  <c r="I80" s="1"/>
  <c r="H74"/>
  <c r="H77" s="1"/>
  <c r="H80" s="1"/>
  <c r="G74"/>
  <c r="F74"/>
  <c r="E74"/>
  <c r="D74"/>
  <c r="D77" s="1"/>
  <c r="D80" s="1"/>
  <c r="C74"/>
  <c r="W73"/>
  <c r="AY73" s="1"/>
  <c r="O72"/>
  <c r="AY72" s="1"/>
  <c r="AY71"/>
  <c r="AY70"/>
  <c r="AY69"/>
  <c r="AY68"/>
  <c r="AX67"/>
  <c r="AX121" s="1"/>
  <c r="AW67"/>
  <c r="AV67"/>
  <c r="AQ67"/>
  <c r="AL67"/>
  <c r="AK67"/>
  <c r="AJ67"/>
  <c r="W67"/>
  <c r="AW59"/>
  <c r="AV59"/>
  <c r="AT59"/>
  <c r="AS59"/>
  <c r="AR59"/>
  <c r="AQ59"/>
  <c r="AP59"/>
  <c r="AO59"/>
  <c r="AN59"/>
  <c r="AL59"/>
  <c r="AK59"/>
  <c r="AJ59"/>
  <c r="AH59"/>
  <c r="AG59"/>
  <c r="AF59"/>
  <c r="AD59"/>
  <c r="AC59"/>
  <c r="AB59"/>
  <c r="Z59"/>
  <c r="Y59"/>
  <c r="X59"/>
  <c r="V59"/>
  <c r="U59"/>
  <c r="T59"/>
  <c r="R59"/>
  <c r="Q59"/>
  <c r="P59"/>
  <c r="N59"/>
  <c r="M59"/>
  <c r="L59"/>
  <c r="J59"/>
  <c r="I59"/>
  <c r="H59"/>
  <c r="F59"/>
  <c r="E59"/>
  <c r="D59"/>
  <c r="AW55"/>
  <c r="AV55"/>
  <c r="AT55"/>
  <c r="AS55"/>
  <c r="AR55"/>
  <c r="AQ55"/>
  <c r="AP55"/>
  <c r="AO55"/>
  <c r="AN55"/>
  <c r="AM55"/>
  <c r="AL55"/>
  <c r="AK55"/>
  <c r="AJ55"/>
  <c r="AH55"/>
  <c r="AG55"/>
  <c r="AF55"/>
  <c r="AE55"/>
  <c r="AD55"/>
  <c r="AC55"/>
  <c r="AB55"/>
  <c r="AA55"/>
  <c r="Z55"/>
  <c r="Y55"/>
  <c r="X55"/>
  <c r="W55"/>
  <c r="V55"/>
  <c r="U55"/>
  <c r="T55"/>
  <c r="S55"/>
  <c r="R55"/>
  <c r="Q55"/>
  <c r="P55"/>
  <c r="O55"/>
  <c r="N55"/>
  <c r="M55"/>
  <c r="L55"/>
  <c r="K55"/>
  <c r="J55"/>
  <c r="I55"/>
  <c r="H55"/>
  <c r="G55"/>
  <c r="F55"/>
  <c r="E55"/>
  <c r="D55"/>
  <c r="C55"/>
  <c r="O121" i="39"/>
  <c r="L104"/>
  <c r="AU94"/>
  <c r="AU104" s="1"/>
  <c r="AQ94"/>
  <c r="AM94"/>
  <c r="AI94"/>
  <c r="AE94"/>
  <c r="AA94"/>
  <c r="W94"/>
  <c r="S94"/>
  <c r="O94"/>
  <c r="K94"/>
  <c r="G94"/>
  <c r="C94"/>
  <c r="AM67"/>
  <c r="AI67"/>
  <c r="C109"/>
  <c r="AQ104"/>
  <c r="AQ67" s="1"/>
  <c r="AM104"/>
  <c r="AI104"/>
  <c r="AE104"/>
  <c r="AE67" s="1"/>
  <c r="AA104"/>
  <c r="AA67" s="1"/>
  <c r="W104"/>
  <c r="W67" s="1"/>
  <c r="S104"/>
  <c r="S67" s="1"/>
  <c r="O104"/>
  <c r="K104"/>
  <c r="K67" s="1"/>
  <c r="H104"/>
  <c r="I104"/>
  <c r="J104"/>
  <c r="P104"/>
  <c r="Q104"/>
  <c r="R104"/>
  <c r="T104"/>
  <c r="U104"/>
  <c r="V104"/>
  <c r="X104"/>
  <c r="Y104"/>
  <c r="Z104"/>
  <c r="AB104"/>
  <c r="AC104"/>
  <c r="AD104"/>
  <c r="AF104"/>
  <c r="AG104"/>
  <c r="AH104"/>
  <c r="AJ104"/>
  <c r="AK104"/>
  <c r="AL104"/>
  <c r="AN104"/>
  <c r="AO104"/>
  <c r="AP104"/>
  <c r="AR104"/>
  <c r="AS104"/>
  <c r="AT104"/>
  <c r="AV104"/>
  <c r="AW104"/>
  <c r="AX104"/>
  <c r="D104"/>
  <c r="E104"/>
  <c r="F104"/>
  <c r="G104"/>
  <c r="G67" s="1"/>
  <c r="C104"/>
  <c r="AU119"/>
  <c r="AU120" s="1"/>
  <c r="AU87"/>
  <c r="AU74"/>
  <c r="AQ75" i="38"/>
  <c r="AQ68" s="1"/>
  <c r="AQ122" s="1"/>
  <c r="AQ81"/>
  <c r="AQ88"/>
  <c r="AQ95"/>
  <c r="AQ105"/>
  <c r="AQ110"/>
  <c r="AQ118"/>
  <c r="AQ121"/>
  <c r="AM119" i="39"/>
  <c r="AM116"/>
  <c r="AM87"/>
  <c r="AM80"/>
  <c r="AM74"/>
  <c r="AM55"/>
  <c r="AM54"/>
  <c r="AI119"/>
  <c r="AI116"/>
  <c r="AI87"/>
  <c r="AI80"/>
  <c r="AI74"/>
  <c r="AI59"/>
  <c r="AI55"/>
  <c r="AI54"/>
  <c r="AE119"/>
  <c r="AE112"/>
  <c r="AE87"/>
  <c r="AE80"/>
  <c r="AE74"/>
  <c r="AE55"/>
  <c r="AA119"/>
  <c r="AA112"/>
  <c r="AA87"/>
  <c r="AA80"/>
  <c r="AA74"/>
  <c r="AA55"/>
  <c r="W119"/>
  <c r="W112"/>
  <c r="W87"/>
  <c r="W80"/>
  <c r="W74"/>
  <c r="W73"/>
  <c r="W55"/>
  <c r="W54"/>
  <c r="S119"/>
  <c r="S112"/>
  <c r="S87"/>
  <c r="S80"/>
  <c r="S74"/>
  <c r="S55"/>
  <c r="S54"/>
  <c r="O119"/>
  <c r="O112"/>
  <c r="O87"/>
  <c r="O80"/>
  <c r="O72"/>
  <c r="O74" s="1"/>
  <c r="O55"/>
  <c r="O54"/>
  <c r="K119"/>
  <c r="K112"/>
  <c r="K87"/>
  <c r="K80"/>
  <c r="K74"/>
  <c r="K55"/>
  <c r="K54"/>
  <c r="G119"/>
  <c r="G112"/>
  <c r="G87"/>
  <c r="G80"/>
  <c r="G74"/>
  <c r="G55"/>
  <c r="G54"/>
  <c r="C119"/>
  <c r="C112"/>
  <c r="C87"/>
  <c r="C80"/>
  <c r="C74"/>
  <c r="C55"/>
  <c r="C54"/>
  <c r="G120"/>
  <c r="C120"/>
  <c r="AF117"/>
  <c r="AG117"/>
  <c r="AH117"/>
  <c r="AJ117"/>
  <c r="AK117"/>
  <c r="AL117"/>
  <c r="AN117"/>
  <c r="AO117"/>
  <c r="AP117"/>
  <c r="AQ117"/>
  <c r="AR117"/>
  <c r="AS117"/>
  <c r="AT117"/>
  <c r="AV117"/>
  <c r="AW117"/>
  <c r="AX117"/>
  <c r="H117"/>
  <c r="I117"/>
  <c r="J117"/>
  <c r="L117"/>
  <c r="M117"/>
  <c r="N117"/>
  <c r="P117"/>
  <c r="Q117"/>
  <c r="R117"/>
  <c r="T117"/>
  <c r="U117"/>
  <c r="V117"/>
  <c r="X117"/>
  <c r="Y117"/>
  <c r="Z117"/>
  <c r="AB117"/>
  <c r="AC117"/>
  <c r="AD117"/>
  <c r="D117"/>
  <c r="E117"/>
  <c r="F117"/>
  <c r="AY114"/>
  <c r="AY115"/>
  <c r="D55"/>
  <c r="E55"/>
  <c r="F55"/>
  <c r="H55"/>
  <c r="I55"/>
  <c r="J55"/>
  <c r="L55"/>
  <c r="M55"/>
  <c r="N55"/>
  <c r="P55"/>
  <c r="Q55"/>
  <c r="R55"/>
  <c r="T55"/>
  <c r="U55"/>
  <c r="V55"/>
  <c r="X55"/>
  <c r="Y55"/>
  <c r="Z55"/>
  <c r="AB55"/>
  <c r="AC55"/>
  <c r="AD55"/>
  <c r="AF55"/>
  <c r="AG55"/>
  <c r="AH55"/>
  <c r="AJ55"/>
  <c r="AK55"/>
  <c r="AL55"/>
  <c r="AN55"/>
  <c r="AO55"/>
  <c r="AP55"/>
  <c r="AQ55"/>
  <c r="AR55"/>
  <c r="AS55"/>
  <c r="AT55"/>
  <c r="AV55"/>
  <c r="AW55"/>
  <c r="AX55"/>
  <c r="E74"/>
  <c r="F74"/>
  <c r="H74"/>
  <c r="I74"/>
  <c r="J74"/>
  <c r="L74"/>
  <c r="M74"/>
  <c r="N74"/>
  <c r="P74"/>
  <c r="Q74"/>
  <c r="R74"/>
  <c r="T74"/>
  <c r="U74"/>
  <c r="V74"/>
  <c r="X74"/>
  <c r="Y74"/>
  <c r="Z74"/>
  <c r="AB74"/>
  <c r="AC74"/>
  <c r="AD74"/>
  <c r="AF74"/>
  <c r="AG74"/>
  <c r="AH74"/>
  <c r="AJ74"/>
  <c r="AK74"/>
  <c r="AL74"/>
  <c r="AN74"/>
  <c r="AO74"/>
  <c r="AP74"/>
  <c r="AQ74"/>
  <c r="AR74"/>
  <c r="AS74"/>
  <c r="AT74"/>
  <c r="AV74"/>
  <c r="AW74"/>
  <c r="AX74"/>
  <c r="D74"/>
  <c r="L59"/>
  <c r="M59"/>
  <c r="N59"/>
  <c r="P59"/>
  <c r="Q59"/>
  <c r="R59"/>
  <c r="T59"/>
  <c r="U59"/>
  <c r="V59"/>
  <c r="X59"/>
  <c r="Y59"/>
  <c r="Z59"/>
  <c r="AB59"/>
  <c r="AC59"/>
  <c r="AD59"/>
  <c r="AF59"/>
  <c r="AG59"/>
  <c r="AH59"/>
  <c r="AJ59"/>
  <c r="AK59"/>
  <c r="AL59"/>
  <c r="AN59"/>
  <c r="AO59"/>
  <c r="AP59"/>
  <c r="AQ59"/>
  <c r="AR59"/>
  <c r="AS59"/>
  <c r="AT59"/>
  <c r="AV59"/>
  <c r="AW59"/>
  <c r="AX59"/>
  <c r="E59"/>
  <c r="F59"/>
  <c r="H59"/>
  <c r="I59"/>
  <c r="J59"/>
  <c r="D59"/>
  <c r="AY66" i="40"/>
  <c r="AY65"/>
  <c r="AY64"/>
  <c r="AY63"/>
  <c r="AY62"/>
  <c r="AY61"/>
  <c r="AY60"/>
  <c r="AY59"/>
  <c r="AY58"/>
  <c r="AY57"/>
  <c r="AY56"/>
  <c r="AY55"/>
  <c r="AU54"/>
  <c r="AQ54"/>
  <c r="AM54"/>
  <c r="AH54"/>
  <c r="AG54"/>
  <c r="AF54"/>
  <c r="AE54"/>
  <c r="AD54"/>
  <c r="AC54"/>
  <c r="AB54"/>
  <c r="AA54"/>
  <c r="Z54"/>
  <c r="Y54"/>
  <c r="X54"/>
  <c r="W54"/>
  <c r="V54"/>
  <c r="U54"/>
  <c r="T54"/>
  <c r="S54"/>
  <c r="R54"/>
  <c r="Q54"/>
  <c r="P54"/>
  <c r="O54"/>
  <c r="N54"/>
  <c r="M54"/>
  <c r="L54"/>
  <c r="K54"/>
  <c r="J54"/>
  <c r="I54"/>
  <c r="H54"/>
  <c r="G54"/>
  <c r="F54"/>
  <c r="E54"/>
  <c r="D54"/>
  <c r="C54"/>
  <c r="AY53"/>
  <c r="AY52"/>
  <c r="AY51"/>
  <c r="AY50"/>
  <c r="AY49"/>
  <c r="AY48"/>
  <c r="AY47"/>
  <c r="AY46"/>
  <c r="AY45"/>
  <c r="AY44"/>
  <c r="AY43"/>
  <c r="AY42"/>
  <c r="AY41"/>
  <c r="AY40"/>
  <c r="AY39"/>
  <c r="AY38"/>
  <c r="AY37"/>
  <c r="AY36"/>
  <c r="AY35"/>
  <c r="AY34"/>
  <c r="AY33"/>
  <c r="AY32"/>
  <c r="AY31"/>
  <c r="AY30"/>
  <c r="AY29"/>
  <c r="AY28"/>
  <c r="AY27"/>
  <c r="AY26"/>
  <c r="AY25"/>
  <c r="AY24"/>
  <c r="AY23"/>
  <c r="AY22"/>
  <c r="AY21"/>
  <c r="AY20"/>
  <c r="AY19"/>
  <c r="AY18"/>
  <c r="AY17"/>
  <c r="AY16"/>
  <c r="AY15"/>
  <c r="AY14"/>
  <c r="AY13"/>
  <c r="AY12"/>
  <c r="AY11"/>
  <c r="AY10"/>
  <c r="AY9"/>
  <c r="AY8"/>
  <c r="AY7"/>
  <c r="AY6"/>
  <c r="AQ54" i="39"/>
  <c r="AY54"/>
  <c r="AY36"/>
  <c r="AY53"/>
  <c r="AY6"/>
  <c r="AY110"/>
  <c r="AY111"/>
  <c r="AY112"/>
  <c r="AY113"/>
  <c r="AY118"/>
  <c r="AY119"/>
  <c r="AY107"/>
  <c r="AY106"/>
  <c r="AY105"/>
  <c r="AY102"/>
  <c r="AY101"/>
  <c r="AY100"/>
  <c r="AY99"/>
  <c r="AY98"/>
  <c r="AY97"/>
  <c r="AY96"/>
  <c r="AY95"/>
  <c r="AY92"/>
  <c r="AY91"/>
  <c r="AY90"/>
  <c r="AY89"/>
  <c r="AY88"/>
  <c r="AY86"/>
  <c r="AY85"/>
  <c r="AY84"/>
  <c r="AY83"/>
  <c r="AY82"/>
  <c r="AY81"/>
  <c r="AY79"/>
  <c r="AY78"/>
  <c r="AY77"/>
  <c r="AY76"/>
  <c r="AY75"/>
  <c r="AY73"/>
  <c r="AY72"/>
  <c r="AY71"/>
  <c r="AY70"/>
  <c r="AY69"/>
  <c r="AY68"/>
  <c r="AY66"/>
  <c r="AY65"/>
  <c r="AY64"/>
  <c r="AY63"/>
  <c r="AY62"/>
  <c r="AY61"/>
  <c r="AY60"/>
  <c r="AY59"/>
  <c r="AY58"/>
  <c r="AY57"/>
  <c r="AY56"/>
  <c r="AY52"/>
  <c r="AY51"/>
  <c r="AY50"/>
  <c r="AY49"/>
  <c r="AY48"/>
  <c r="AY47"/>
  <c r="AY46"/>
  <c r="AY45"/>
  <c r="AY44"/>
  <c r="AY43"/>
  <c r="AY42"/>
  <c r="AY41"/>
  <c r="AY40"/>
  <c r="AY39"/>
  <c r="AY38"/>
  <c r="AY37"/>
  <c r="AY35"/>
  <c r="AY34"/>
  <c r="AY33"/>
  <c r="AY32"/>
  <c r="AY31"/>
  <c r="AY30"/>
  <c r="AY29"/>
  <c r="AY28"/>
  <c r="AY27"/>
  <c r="AY26"/>
  <c r="AY25"/>
  <c r="AY24"/>
  <c r="AY23"/>
  <c r="AY22"/>
  <c r="AY21"/>
  <c r="AY20"/>
  <c r="AY19"/>
  <c r="AY18"/>
  <c r="AY17"/>
  <c r="AY16"/>
  <c r="AY15"/>
  <c r="AY14"/>
  <c r="AY13"/>
  <c r="AY12"/>
  <c r="AY11"/>
  <c r="AY10"/>
  <c r="AY9"/>
  <c r="AY8"/>
  <c r="AY7"/>
  <c r="K120"/>
  <c r="O120"/>
  <c r="S120"/>
  <c r="V120"/>
  <c r="W120"/>
  <c r="AA120"/>
  <c r="AE120"/>
  <c r="AI120"/>
  <c r="AJ120"/>
  <c r="AK120"/>
  <c r="AL120"/>
  <c r="AM120"/>
  <c r="AN120"/>
  <c r="AO120"/>
  <c r="AP120"/>
  <c r="AQ120"/>
  <c r="AR120"/>
  <c r="AS120"/>
  <c r="AT120"/>
  <c r="AV120"/>
  <c r="AW120"/>
  <c r="AX120"/>
  <c r="AX109"/>
  <c r="AW109"/>
  <c r="AV109"/>
  <c r="AT109"/>
  <c r="AS109"/>
  <c r="AR109"/>
  <c r="AQ109"/>
  <c r="AY109" s="1"/>
  <c r="AP109"/>
  <c r="AO109"/>
  <c r="AN109"/>
  <c r="AL109"/>
  <c r="AK109"/>
  <c r="AJ109"/>
  <c r="AH109"/>
  <c r="AG109"/>
  <c r="AF109"/>
  <c r="AD109"/>
  <c r="AC109"/>
  <c r="AB109"/>
  <c r="Z109"/>
  <c r="Y109"/>
  <c r="X109"/>
  <c r="V109"/>
  <c r="U109"/>
  <c r="T109"/>
  <c r="R109"/>
  <c r="Q109"/>
  <c r="P109"/>
  <c r="N109"/>
  <c r="M109"/>
  <c r="L109"/>
  <c r="J109"/>
  <c r="I109"/>
  <c r="H109"/>
  <c r="F109"/>
  <c r="E109"/>
  <c r="D109"/>
  <c r="AX94"/>
  <c r="AW94"/>
  <c r="AV94"/>
  <c r="AT94"/>
  <c r="AS94"/>
  <c r="AR94"/>
  <c r="AP94"/>
  <c r="AO94"/>
  <c r="AN94"/>
  <c r="AL94"/>
  <c r="AK94"/>
  <c r="AJ94"/>
  <c r="AH94"/>
  <c r="AH97" s="1"/>
  <c r="AG94"/>
  <c r="AG97" s="1"/>
  <c r="AF94"/>
  <c r="AF97" s="1"/>
  <c r="AD94"/>
  <c r="AD97" s="1"/>
  <c r="AC94"/>
  <c r="AC97" s="1"/>
  <c r="AB94"/>
  <c r="AB97" s="1"/>
  <c r="Z94"/>
  <c r="Z97" s="1"/>
  <c r="Y94"/>
  <c r="Y97" s="1"/>
  <c r="X94"/>
  <c r="X97" s="1"/>
  <c r="V94"/>
  <c r="V97" s="1"/>
  <c r="U94"/>
  <c r="U97" s="1"/>
  <c r="T94"/>
  <c r="T97" s="1"/>
  <c r="R94"/>
  <c r="R97" s="1"/>
  <c r="Q94"/>
  <c r="Q97" s="1"/>
  <c r="P94"/>
  <c r="P97" s="1"/>
  <c r="N94"/>
  <c r="N97" s="1"/>
  <c r="N104" s="1"/>
  <c r="M94"/>
  <c r="M97" s="1"/>
  <c r="M104" s="1"/>
  <c r="L94"/>
  <c r="L97" s="1"/>
  <c r="J94"/>
  <c r="J97" s="1"/>
  <c r="I94"/>
  <c r="I97" s="1"/>
  <c r="H94"/>
  <c r="H97" s="1"/>
  <c r="F94"/>
  <c r="F97" s="1"/>
  <c r="E94"/>
  <c r="E97" s="1"/>
  <c r="D94"/>
  <c r="D97" s="1"/>
  <c r="AX87"/>
  <c r="AW87"/>
  <c r="AV87"/>
  <c r="AT87"/>
  <c r="AS87"/>
  <c r="AR87"/>
  <c r="AQ87"/>
  <c r="AP87"/>
  <c r="AO87"/>
  <c r="AN87"/>
  <c r="AL87"/>
  <c r="AK87"/>
  <c r="AJ87"/>
  <c r="AH87"/>
  <c r="AG87"/>
  <c r="AF87"/>
  <c r="AD87"/>
  <c r="AC87"/>
  <c r="AB87"/>
  <c r="Z87"/>
  <c r="Y87"/>
  <c r="X87"/>
  <c r="V87"/>
  <c r="U87"/>
  <c r="T87"/>
  <c r="R87"/>
  <c r="Q87"/>
  <c r="P87"/>
  <c r="N87"/>
  <c r="M87"/>
  <c r="L87"/>
  <c r="J87"/>
  <c r="I87"/>
  <c r="H87"/>
  <c r="F87"/>
  <c r="E87"/>
  <c r="D87"/>
  <c r="AX80"/>
  <c r="AW80"/>
  <c r="AV80"/>
  <c r="AT80"/>
  <c r="AS80"/>
  <c r="AR80"/>
  <c r="AQ80"/>
  <c r="AY80" s="1"/>
  <c r="AP80"/>
  <c r="AO80"/>
  <c r="AN80"/>
  <c r="AL80"/>
  <c r="AK80"/>
  <c r="AJ80"/>
  <c r="E80"/>
  <c r="AH77"/>
  <c r="AH80" s="1"/>
  <c r="AG77"/>
  <c r="AG80" s="1"/>
  <c r="AF77"/>
  <c r="AF80" s="1"/>
  <c r="AD77"/>
  <c r="AD80" s="1"/>
  <c r="AC77"/>
  <c r="AC80" s="1"/>
  <c r="AB77"/>
  <c r="AB80" s="1"/>
  <c r="Z77"/>
  <c r="Z80" s="1"/>
  <c r="Y77"/>
  <c r="Y80" s="1"/>
  <c r="X77"/>
  <c r="X80" s="1"/>
  <c r="V77"/>
  <c r="V80" s="1"/>
  <c r="U77"/>
  <c r="U80" s="1"/>
  <c r="T77"/>
  <c r="T80" s="1"/>
  <c r="R77"/>
  <c r="R80" s="1"/>
  <c r="Q77"/>
  <c r="Q80" s="1"/>
  <c r="P77"/>
  <c r="P80" s="1"/>
  <c r="N77"/>
  <c r="N80" s="1"/>
  <c r="M77"/>
  <c r="M80" s="1"/>
  <c r="L77"/>
  <c r="L80" s="1"/>
  <c r="J77"/>
  <c r="J80" s="1"/>
  <c r="I77"/>
  <c r="I80" s="1"/>
  <c r="H77"/>
  <c r="H80" s="1"/>
  <c r="F80"/>
  <c r="D77"/>
  <c r="D80" s="1"/>
  <c r="AH54"/>
  <c r="AG54"/>
  <c r="AF54"/>
  <c r="AD54"/>
  <c r="AC54"/>
  <c r="AB54"/>
  <c r="Z54"/>
  <c r="Y54"/>
  <c r="X54"/>
  <c r="V54"/>
  <c r="U54"/>
  <c r="T54"/>
  <c r="R54"/>
  <c r="Q54"/>
  <c r="P54"/>
  <c r="N54"/>
  <c r="M54"/>
  <c r="L54"/>
  <c r="J54"/>
  <c r="I54"/>
  <c r="H54"/>
  <c r="F54"/>
  <c r="E54"/>
  <c r="D54"/>
  <c r="K75" i="38"/>
  <c r="C110"/>
  <c r="G95"/>
  <c r="K95"/>
  <c r="O95"/>
  <c r="S95"/>
  <c r="W95"/>
  <c r="AA95"/>
  <c r="AE95"/>
  <c r="AI95"/>
  <c r="AJ95"/>
  <c r="AK95"/>
  <c r="AL95"/>
  <c r="AM95"/>
  <c r="AN95"/>
  <c r="AO95"/>
  <c r="AP95"/>
  <c r="AR95"/>
  <c r="AS95"/>
  <c r="AT95"/>
  <c r="AU95"/>
  <c r="AV95"/>
  <c r="AW95"/>
  <c r="AX95"/>
  <c r="C95"/>
  <c r="D88"/>
  <c r="E88"/>
  <c r="F88"/>
  <c r="G88"/>
  <c r="H88"/>
  <c r="I88"/>
  <c r="J88"/>
  <c r="K88"/>
  <c r="L88"/>
  <c r="M88"/>
  <c r="N88"/>
  <c r="O88"/>
  <c r="P88"/>
  <c r="Q88"/>
  <c r="R88"/>
  <c r="S88"/>
  <c r="T88"/>
  <c r="U88"/>
  <c r="V88"/>
  <c r="W88"/>
  <c r="X88"/>
  <c r="Y88"/>
  <c r="Z88"/>
  <c r="AA88"/>
  <c r="AB88"/>
  <c r="AC88"/>
  <c r="AD88"/>
  <c r="AE88"/>
  <c r="AF88"/>
  <c r="AG88"/>
  <c r="AH88"/>
  <c r="AI88"/>
  <c r="AJ88"/>
  <c r="AK88"/>
  <c r="AL88"/>
  <c r="AM88"/>
  <c r="AN88"/>
  <c r="AO88"/>
  <c r="AP88"/>
  <c r="AR88"/>
  <c r="AS88"/>
  <c r="AT88"/>
  <c r="AU88"/>
  <c r="AV88"/>
  <c r="AW88"/>
  <c r="AX88"/>
  <c r="C88"/>
  <c r="AY83"/>
  <c r="AY84"/>
  <c r="AY85"/>
  <c r="AY86"/>
  <c r="AY87"/>
  <c r="AY82"/>
  <c r="AK121" i="49" l="1"/>
  <c r="AJ121"/>
  <c r="M67"/>
  <c r="M121"/>
  <c r="Q121"/>
  <c r="I121"/>
  <c r="AS121"/>
  <c r="AR121"/>
  <c r="AG121"/>
  <c r="Y121"/>
  <c r="F67"/>
  <c r="F121" s="1"/>
  <c r="E67"/>
  <c r="E121" s="1"/>
  <c r="AL121"/>
  <c r="AS67" i="51"/>
  <c r="AS121" s="1"/>
  <c r="AR67"/>
  <c r="AR121" s="1"/>
  <c r="V67"/>
  <c r="V121"/>
  <c r="AU104" i="49"/>
  <c r="AY103"/>
  <c r="P121"/>
  <c r="R121"/>
  <c r="T121"/>
  <c r="V121"/>
  <c r="X121"/>
  <c r="Z121"/>
  <c r="AB121"/>
  <c r="AD121"/>
  <c r="AF121"/>
  <c r="AH121"/>
  <c r="D67"/>
  <c r="D121" s="1"/>
  <c r="H67"/>
  <c r="H121" s="1"/>
  <c r="J67"/>
  <c r="J121" s="1"/>
  <c r="L67"/>
  <c r="L121" s="1"/>
  <c r="N67"/>
  <c r="N121" s="1"/>
  <c r="AY117"/>
  <c r="AY74"/>
  <c r="AY120"/>
  <c r="AY54"/>
  <c r="AI120"/>
  <c r="AI67" s="1"/>
  <c r="AI121" s="1"/>
  <c r="AC121" i="51"/>
  <c r="U121"/>
  <c r="M67"/>
  <c r="M121" s="1"/>
  <c r="AW67"/>
  <c r="AW121"/>
  <c r="AV121"/>
  <c r="AH67"/>
  <c r="AB67"/>
  <c r="AB121" s="1"/>
  <c r="Z67"/>
  <c r="Z121" s="1"/>
  <c r="AK121"/>
  <c r="AJ121"/>
  <c r="F67"/>
  <c r="AD67"/>
  <c r="AD121" s="1"/>
  <c r="T67"/>
  <c r="T121" s="1"/>
  <c r="I67"/>
  <c r="I121" s="1"/>
  <c r="F121"/>
  <c r="AH121"/>
  <c r="R121"/>
  <c r="E67"/>
  <c r="E121" s="1"/>
  <c r="J121"/>
  <c r="Y121"/>
  <c r="AU108"/>
  <c r="AY104"/>
  <c r="AU67"/>
  <c r="O121"/>
  <c r="AI121"/>
  <c r="D67"/>
  <c r="D121" s="1"/>
  <c r="L67"/>
  <c r="L121" s="1"/>
  <c r="N67"/>
  <c r="N121" s="1"/>
  <c r="Q67"/>
  <c r="Q121" s="1"/>
  <c r="AG67"/>
  <c r="AG121" s="1"/>
  <c r="H67"/>
  <c r="H121" s="1"/>
  <c r="P67"/>
  <c r="P121" s="1"/>
  <c r="X67"/>
  <c r="X121" s="1"/>
  <c r="AF67"/>
  <c r="AF121" s="1"/>
  <c r="AY117"/>
  <c r="AU121"/>
  <c r="AY74"/>
  <c r="AY54"/>
  <c r="AY72"/>
  <c r="AY103"/>
  <c r="AM120"/>
  <c r="AM67" s="1"/>
  <c r="AM121" s="1"/>
  <c r="D121" i="47"/>
  <c r="H121"/>
  <c r="J121"/>
  <c r="L121"/>
  <c r="N121"/>
  <c r="AY74"/>
  <c r="I67"/>
  <c r="I121" s="1"/>
  <c r="M67"/>
  <c r="AY117"/>
  <c r="AU104"/>
  <c r="AY103"/>
  <c r="M121"/>
  <c r="AY54"/>
  <c r="AI120"/>
  <c r="AI67" s="1"/>
  <c r="AI121" s="1"/>
  <c r="AW121" i="46"/>
  <c r="AV121"/>
  <c r="AS121"/>
  <c r="AR121"/>
  <c r="AC121"/>
  <c r="AL121"/>
  <c r="AJ121"/>
  <c r="M67" i="45"/>
  <c r="M121" i="50"/>
  <c r="U67" i="46"/>
  <c r="U121" s="1"/>
  <c r="I121"/>
  <c r="AD67"/>
  <c r="AD121" s="1"/>
  <c r="V67"/>
  <c r="V121" s="1"/>
  <c r="R67"/>
  <c r="M67"/>
  <c r="M121" s="1"/>
  <c r="AM67"/>
  <c r="AM121"/>
  <c r="E67"/>
  <c r="E121" s="1"/>
  <c r="F67"/>
  <c r="F121" s="1"/>
  <c r="AI67"/>
  <c r="AI121" s="1"/>
  <c r="AU108"/>
  <c r="AU67"/>
  <c r="AU121" s="1"/>
  <c r="P121"/>
  <c r="R121"/>
  <c r="T121"/>
  <c r="X121"/>
  <c r="Z121"/>
  <c r="AB121"/>
  <c r="AF121"/>
  <c r="AH121"/>
  <c r="D67"/>
  <c r="D121" s="1"/>
  <c r="H67"/>
  <c r="H121" s="1"/>
  <c r="J67"/>
  <c r="J121" s="1"/>
  <c r="L67"/>
  <c r="L121" s="1"/>
  <c r="N67"/>
  <c r="N121" s="1"/>
  <c r="AY109"/>
  <c r="AY112"/>
  <c r="AY116"/>
  <c r="AY103"/>
  <c r="AY74"/>
  <c r="AY117"/>
  <c r="AY120"/>
  <c r="AY119"/>
  <c r="AY54"/>
  <c r="AC67" i="45"/>
  <c r="AC121" s="1"/>
  <c r="J67"/>
  <c r="AG121"/>
  <c r="Q121"/>
  <c r="AR67"/>
  <c r="L67"/>
  <c r="L121" s="1"/>
  <c r="H67"/>
  <c r="AJ121"/>
  <c r="AS121"/>
  <c r="AR121"/>
  <c r="F67"/>
  <c r="F121" s="1"/>
  <c r="E67"/>
  <c r="E121" s="1"/>
  <c r="D121"/>
  <c r="Y121"/>
  <c r="J121"/>
  <c r="H121"/>
  <c r="AY103"/>
  <c r="AU104"/>
  <c r="I121"/>
  <c r="M121"/>
  <c r="O121"/>
  <c r="AY74"/>
  <c r="AY120"/>
  <c r="AY119"/>
  <c r="AY54"/>
  <c r="AW121" i="50"/>
  <c r="AS67"/>
  <c r="AK121"/>
  <c r="AJ121"/>
  <c r="AH67"/>
  <c r="AC67"/>
  <c r="Z67"/>
  <c r="Z121" s="1"/>
  <c r="R67"/>
  <c r="R121" s="1"/>
  <c r="Q67"/>
  <c r="N121"/>
  <c r="L121"/>
  <c r="J121"/>
  <c r="D121"/>
  <c r="AS121"/>
  <c r="AF67"/>
  <c r="AF121" s="1"/>
  <c r="X67"/>
  <c r="P67"/>
  <c r="P121" s="1"/>
  <c r="I67"/>
  <c r="I121" s="1"/>
  <c r="AH121"/>
  <c r="X121"/>
  <c r="H121"/>
  <c r="AG121"/>
  <c r="AD67"/>
  <c r="AD121" s="1"/>
  <c r="AC121"/>
  <c r="AB67"/>
  <c r="AB121" s="1"/>
  <c r="Y121"/>
  <c r="V67"/>
  <c r="V121" s="1"/>
  <c r="U121"/>
  <c r="T67"/>
  <c r="T121" s="1"/>
  <c r="Q121"/>
  <c r="AY72"/>
  <c r="AY87"/>
  <c r="F67"/>
  <c r="F121" s="1"/>
  <c r="E67"/>
  <c r="E121" s="1"/>
  <c r="AM67"/>
  <c r="AM121" s="1"/>
  <c r="AY94"/>
  <c r="AY74"/>
  <c r="AY117"/>
  <c r="AY120"/>
  <c r="AY103"/>
  <c r="AU104"/>
  <c r="AY119"/>
  <c r="AY54"/>
  <c r="Y67" i="43"/>
  <c r="Q67"/>
  <c r="AW67"/>
  <c r="AV121"/>
  <c r="AS67"/>
  <c r="E67"/>
  <c r="E121" s="1"/>
  <c r="M67"/>
  <c r="I67"/>
  <c r="I121" s="1"/>
  <c r="AS121"/>
  <c r="AR121"/>
  <c r="F67"/>
  <c r="F121" s="1"/>
  <c r="AH121"/>
  <c r="AF121"/>
  <c r="Z121"/>
  <c r="X121"/>
  <c r="R121"/>
  <c r="P121"/>
  <c r="AW121"/>
  <c r="AG121"/>
  <c r="Y121"/>
  <c r="Q121"/>
  <c r="K121"/>
  <c r="AA121"/>
  <c r="W121"/>
  <c r="S121"/>
  <c r="G121"/>
  <c r="CP210"/>
  <c r="BH165"/>
  <c r="AY103"/>
  <c r="AU104"/>
  <c r="M121"/>
  <c r="D67"/>
  <c r="D121" s="1"/>
  <c r="H67"/>
  <c r="H121" s="1"/>
  <c r="J67"/>
  <c r="L67"/>
  <c r="L121" s="1"/>
  <c r="N67"/>
  <c r="N121" s="1"/>
  <c r="AY117"/>
  <c r="J121"/>
  <c r="AY120"/>
  <c r="O74"/>
  <c r="O67" s="1"/>
  <c r="C121"/>
  <c r="AY119"/>
  <c r="CP201"/>
  <c r="CP215"/>
  <c r="BI165"/>
  <c r="BK165"/>
  <c r="BM165"/>
  <c r="BO165"/>
  <c r="AG67" i="42"/>
  <c r="AD67"/>
  <c r="AC67"/>
  <c r="AC121"/>
  <c r="AB67"/>
  <c r="Y67"/>
  <c r="X67"/>
  <c r="X121" s="1"/>
  <c r="U67"/>
  <c r="U121" s="1"/>
  <c r="T67"/>
  <c r="T121" s="1"/>
  <c r="P67"/>
  <c r="P121" s="1"/>
  <c r="Q67"/>
  <c r="AW121"/>
  <c r="AT121"/>
  <c r="AS121"/>
  <c r="M121"/>
  <c r="AL121"/>
  <c r="AG121"/>
  <c r="Y121"/>
  <c r="Q121"/>
  <c r="I121"/>
  <c r="AJ121"/>
  <c r="AY59"/>
  <c r="AY72"/>
  <c r="E67"/>
  <c r="E121" s="1"/>
  <c r="AI121"/>
  <c r="F67"/>
  <c r="AM67"/>
  <c r="AM121" s="1"/>
  <c r="AY103"/>
  <c r="AU104"/>
  <c r="F121"/>
  <c r="R121"/>
  <c r="V121"/>
  <c r="Z121"/>
  <c r="AB121"/>
  <c r="AD121"/>
  <c r="AF121"/>
  <c r="AH121"/>
  <c r="D67"/>
  <c r="D121" s="1"/>
  <c r="H67"/>
  <c r="H121" s="1"/>
  <c r="J67"/>
  <c r="J121" s="1"/>
  <c r="L67"/>
  <c r="L121" s="1"/>
  <c r="N67"/>
  <c r="N121" s="1"/>
  <c r="AY117"/>
  <c r="AY74"/>
  <c r="AY120"/>
  <c r="C121"/>
  <c r="AY119"/>
  <c r="Z67" i="41"/>
  <c r="X67"/>
  <c r="AV121"/>
  <c r="AT121"/>
  <c r="AR67"/>
  <c r="AK121"/>
  <c r="AY94"/>
  <c r="F67"/>
  <c r="F121" s="1"/>
  <c r="AI67"/>
  <c r="AI121" s="1"/>
  <c r="AY87"/>
  <c r="AM67"/>
  <c r="AM121" s="1"/>
  <c r="AS67"/>
  <c r="AS121" s="1"/>
  <c r="M67"/>
  <c r="M121" s="1"/>
  <c r="I67"/>
  <c r="I121" s="1"/>
  <c r="AR121"/>
  <c r="AP121"/>
  <c r="AN121"/>
  <c r="AG67"/>
  <c r="AG121" s="1"/>
  <c r="AC67"/>
  <c r="AC121" s="1"/>
  <c r="AB67"/>
  <c r="AB121" s="1"/>
  <c r="U67"/>
  <c r="U121"/>
  <c r="T67"/>
  <c r="Q67"/>
  <c r="Q121" s="1"/>
  <c r="E67"/>
  <c r="E121" s="1"/>
  <c r="Y67"/>
  <c r="Y121" s="1"/>
  <c r="AY103"/>
  <c r="AU104"/>
  <c r="O121"/>
  <c r="P121"/>
  <c r="R121"/>
  <c r="T121"/>
  <c r="V121"/>
  <c r="X121"/>
  <c r="Z121"/>
  <c r="AD121"/>
  <c r="AF121"/>
  <c r="AH121"/>
  <c r="D67"/>
  <c r="D121" s="1"/>
  <c r="H67"/>
  <c r="H121" s="1"/>
  <c r="J67"/>
  <c r="J121" s="1"/>
  <c r="L67"/>
  <c r="L121" s="1"/>
  <c r="N67"/>
  <c r="N121" s="1"/>
  <c r="AY117"/>
  <c r="AY74"/>
  <c r="O74"/>
  <c r="O67" s="1"/>
  <c r="C120"/>
  <c r="AY94" i="40"/>
  <c r="AT67"/>
  <c r="AR67"/>
  <c r="AR121" s="1"/>
  <c r="AN67"/>
  <c r="AY54"/>
  <c r="M67"/>
  <c r="I67"/>
  <c r="I121" s="1"/>
  <c r="AY94" i="39"/>
  <c r="AY103"/>
  <c r="AU67"/>
  <c r="AU121" s="1"/>
  <c r="J124" s="1"/>
  <c r="AW67"/>
  <c r="AW121" s="1"/>
  <c r="W121" i="40"/>
  <c r="AJ121"/>
  <c r="AL121"/>
  <c r="AO121"/>
  <c r="AQ121"/>
  <c r="AS121"/>
  <c r="AV121"/>
  <c r="Q121"/>
  <c r="U121"/>
  <c r="Y67"/>
  <c r="Y121" s="1"/>
  <c r="AC67"/>
  <c r="AC121" s="1"/>
  <c r="AG67"/>
  <c r="AG121" s="1"/>
  <c r="E67"/>
  <c r="E121" s="1"/>
  <c r="K67"/>
  <c r="S67"/>
  <c r="AA67"/>
  <c r="AK121"/>
  <c r="AN121"/>
  <c r="AP121"/>
  <c r="AT121"/>
  <c r="AW121"/>
  <c r="M121"/>
  <c r="P121"/>
  <c r="R121"/>
  <c r="T121"/>
  <c r="V121"/>
  <c r="X121"/>
  <c r="Z121"/>
  <c r="AB121"/>
  <c r="AD121"/>
  <c r="AF121"/>
  <c r="AH121"/>
  <c r="F67"/>
  <c r="F121" s="1"/>
  <c r="G67"/>
  <c r="G121" s="1"/>
  <c r="AM67"/>
  <c r="AM121" s="1"/>
  <c r="AY103"/>
  <c r="AU104"/>
  <c r="K121"/>
  <c r="S121"/>
  <c r="AA121"/>
  <c r="D67"/>
  <c r="D121" s="1"/>
  <c r="H67"/>
  <c r="H121" s="1"/>
  <c r="J67"/>
  <c r="J121" s="1"/>
  <c r="L67"/>
  <c r="L121" s="1"/>
  <c r="N67"/>
  <c r="N121" s="1"/>
  <c r="AY117"/>
  <c r="O74"/>
  <c r="O67" s="1"/>
  <c r="O121" s="1"/>
  <c r="C120"/>
  <c r="O67" i="39"/>
  <c r="C67"/>
  <c r="AY104"/>
  <c r="T67"/>
  <c r="AB67"/>
  <c r="AB121" s="1"/>
  <c r="W121"/>
  <c r="AM121"/>
  <c r="S121"/>
  <c r="AY74"/>
  <c r="AY120"/>
  <c r="AY55"/>
  <c r="AY87"/>
  <c r="AY117"/>
  <c r="C121"/>
  <c r="V67"/>
  <c r="V121" s="1"/>
  <c r="K121"/>
  <c r="AE121"/>
  <c r="T121"/>
  <c r="N67"/>
  <c r="N121" s="1"/>
  <c r="X124" s="1"/>
  <c r="L67"/>
  <c r="L121" s="1"/>
  <c r="AS67"/>
  <c r="AS121" s="1"/>
  <c r="AO67"/>
  <c r="AO121" s="1"/>
  <c r="AK67"/>
  <c r="AK121" s="1"/>
  <c r="AG67"/>
  <c r="AD67"/>
  <c r="AD121" s="1"/>
  <c r="Y67"/>
  <c r="Y121" s="1"/>
  <c r="Q67"/>
  <c r="Q121" s="1"/>
  <c r="AG121"/>
  <c r="I67"/>
  <c r="I121" s="1"/>
  <c r="F67"/>
  <c r="F121" s="1"/>
  <c r="AY88" i="38"/>
  <c r="AA121" i="39"/>
  <c r="AI121"/>
  <c r="AQ121"/>
  <c r="H67"/>
  <c r="H121" s="1"/>
  <c r="J67"/>
  <c r="J121" s="1"/>
  <c r="P67"/>
  <c r="P121" s="1"/>
  <c r="R67"/>
  <c r="R121" s="1"/>
  <c r="X67"/>
  <c r="X121" s="1"/>
  <c r="Z67"/>
  <c r="Z121" s="1"/>
  <c r="AF67"/>
  <c r="AF121" s="1"/>
  <c r="AH67"/>
  <c r="AH121" s="1"/>
  <c r="E67"/>
  <c r="E121" s="1"/>
  <c r="U67"/>
  <c r="U121" s="1"/>
  <c r="AJ67"/>
  <c r="AJ121" s="1"/>
  <c r="AL67"/>
  <c r="AL121" s="1"/>
  <c r="AN67"/>
  <c r="AN121" s="1"/>
  <c r="AP67"/>
  <c r="AP121" s="1"/>
  <c r="AR67"/>
  <c r="AR121" s="1"/>
  <c r="AT67"/>
  <c r="AT121" s="1"/>
  <c r="AV67"/>
  <c r="AV121" s="1"/>
  <c r="AX67"/>
  <c r="AX121" s="1"/>
  <c r="M67"/>
  <c r="M121" s="1"/>
  <c r="AC67"/>
  <c r="AC121" s="1"/>
  <c r="D67"/>
  <c r="D121" s="1"/>
  <c r="G121" i="38"/>
  <c r="K121"/>
  <c r="O121"/>
  <c r="S121"/>
  <c r="W121"/>
  <c r="AA121"/>
  <c r="AE121"/>
  <c r="AI121"/>
  <c r="AJ121"/>
  <c r="AK121"/>
  <c r="AL121"/>
  <c r="AM121"/>
  <c r="AN121"/>
  <c r="AO121"/>
  <c r="AP121"/>
  <c r="AR121"/>
  <c r="AS121"/>
  <c r="AT121"/>
  <c r="AU121"/>
  <c r="AV121"/>
  <c r="AW121"/>
  <c r="AX121"/>
  <c r="C121"/>
  <c r="AY121" s="1"/>
  <c r="D118"/>
  <c r="E118"/>
  <c r="F118"/>
  <c r="H118"/>
  <c r="I118"/>
  <c r="J118"/>
  <c r="L118"/>
  <c r="M118"/>
  <c r="N118"/>
  <c r="P118"/>
  <c r="Q118"/>
  <c r="R118"/>
  <c r="T118"/>
  <c r="U118"/>
  <c r="V118"/>
  <c r="X118"/>
  <c r="Y118"/>
  <c r="Z118"/>
  <c r="AB118"/>
  <c r="AC118"/>
  <c r="AD118"/>
  <c r="AF118"/>
  <c r="AG118"/>
  <c r="AH118"/>
  <c r="AI118"/>
  <c r="AJ118"/>
  <c r="AK118"/>
  <c r="AL118"/>
  <c r="AM118"/>
  <c r="AN118"/>
  <c r="AO118"/>
  <c r="AP118"/>
  <c r="AR118"/>
  <c r="AS118"/>
  <c r="AT118"/>
  <c r="AU118"/>
  <c r="AV118"/>
  <c r="AW118"/>
  <c r="AX118"/>
  <c r="AY119"/>
  <c r="D110"/>
  <c r="E110"/>
  <c r="F110"/>
  <c r="G110"/>
  <c r="H110"/>
  <c r="I110"/>
  <c r="J110"/>
  <c r="K110"/>
  <c r="L110"/>
  <c r="M110"/>
  <c r="N110"/>
  <c r="O110"/>
  <c r="P110"/>
  <c r="Q110"/>
  <c r="R110"/>
  <c r="S110"/>
  <c r="T110"/>
  <c r="U110"/>
  <c r="V110"/>
  <c r="W110"/>
  <c r="X110"/>
  <c r="Y110"/>
  <c r="Z110"/>
  <c r="AA110"/>
  <c r="AB110"/>
  <c r="AC110"/>
  <c r="AD110"/>
  <c r="AE110"/>
  <c r="AF110"/>
  <c r="AG110"/>
  <c r="AH110"/>
  <c r="AI110"/>
  <c r="AJ110"/>
  <c r="AK110"/>
  <c r="AL110"/>
  <c r="AM110"/>
  <c r="AN110"/>
  <c r="AO110"/>
  <c r="AP110"/>
  <c r="AR110"/>
  <c r="AS110"/>
  <c r="AT110"/>
  <c r="AU110"/>
  <c r="AV110"/>
  <c r="AW110"/>
  <c r="AX110"/>
  <c r="AY106"/>
  <c r="G105"/>
  <c r="K105"/>
  <c r="O105"/>
  <c r="S105"/>
  <c r="W105"/>
  <c r="AA105"/>
  <c r="AE105"/>
  <c r="AI105"/>
  <c r="AJ105"/>
  <c r="AK105"/>
  <c r="AL105"/>
  <c r="AM105"/>
  <c r="AN105"/>
  <c r="AO105"/>
  <c r="AP105"/>
  <c r="AR105"/>
  <c r="AS105"/>
  <c r="AT105"/>
  <c r="AU105"/>
  <c r="AV105"/>
  <c r="AW105"/>
  <c r="AX105"/>
  <c r="C105"/>
  <c r="E81"/>
  <c r="K81"/>
  <c r="AI81"/>
  <c r="AJ81"/>
  <c r="AK81"/>
  <c r="AL81"/>
  <c r="AM81"/>
  <c r="AN81"/>
  <c r="AO81"/>
  <c r="AP81"/>
  <c r="AR81"/>
  <c r="AS81"/>
  <c r="AT81"/>
  <c r="AU81"/>
  <c r="AV81"/>
  <c r="AW81"/>
  <c r="AX81"/>
  <c r="C81"/>
  <c r="M123" i="49" l="1"/>
  <c r="AU108"/>
  <c r="AY104"/>
  <c r="AY67" s="1"/>
  <c r="AY121" s="1"/>
  <c r="AU67"/>
  <c r="AU121" s="1"/>
  <c r="M123" i="51"/>
  <c r="AY67"/>
  <c r="AY120"/>
  <c r="AY121"/>
  <c r="M123" i="47"/>
  <c r="AY120"/>
  <c r="AU108"/>
  <c r="AY104"/>
  <c r="AY67" s="1"/>
  <c r="AY121" s="1"/>
  <c r="AU67"/>
  <c r="AU121" s="1"/>
  <c r="M123" i="46"/>
  <c r="AY104"/>
  <c r="AY67"/>
  <c r="AY121" s="1"/>
  <c r="M123" i="45"/>
  <c r="AU67"/>
  <c r="AU121" s="1"/>
  <c r="AU108"/>
  <c r="AY104"/>
  <c r="AY67" s="1"/>
  <c r="AY121" s="1"/>
  <c r="M123" i="50"/>
  <c r="AU67"/>
  <c r="AU121" s="1"/>
  <c r="AU108"/>
  <c r="AY104"/>
  <c r="AY67" s="1"/>
  <c r="AY121" s="1"/>
  <c r="O124" i="42"/>
  <c r="O121" i="43"/>
  <c r="M123"/>
  <c r="AY74"/>
  <c r="AY67" s="1"/>
  <c r="AU67"/>
  <c r="AU121" s="1"/>
  <c r="AU108"/>
  <c r="AY104"/>
  <c r="CL206"/>
  <c r="AU67" i="42"/>
  <c r="AU121" s="1"/>
  <c r="AU108"/>
  <c r="AY104"/>
  <c r="AY67" s="1"/>
  <c r="AY121" s="1"/>
  <c r="L124" i="41"/>
  <c r="AY120"/>
  <c r="C67"/>
  <c r="C121" s="1"/>
  <c r="AU67"/>
  <c r="AU121" s="1"/>
  <c r="AU108"/>
  <c r="AY104"/>
  <c r="Q124" i="39"/>
  <c r="AY74" i="40"/>
  <c r="AY120"/>
  <c r="C67"/>
  <c r="AU67"/>
  <c r="AU108"/>
  <c r="AY104"/>
  <c r="AY67" i="39"/>
  <c r="AY121" s="1"/>
  <c r="G121"/>
  <c r="O124"/>
  <c r="AW68" i="38"/>
  <c r="AW122" s="1"/>
  <c r="AS68"/>
  <c r="AS122" s="1"/>
  <c r="AO68"/>
  <c r="AO122" s="1"/>
  <c r="AK68"/>
  <c r="AK122" s="1"/>
  <c r="AX68"/>
  <c r="AX122" s="1"/>
  <c r="AV68"/>
  <c r="AV122" s="1"/>
  <c r="AT68"/>
  <c r="AT122" s="1"/>
  <c r="AR68"/>
  <c r="AR122" s="1"/>
  <c r="AP68"/>
  <c r="AP122" s="1"/>
  <c r="AN68"/>
  <c r="AN122" s="1"/>
  <c r="AL68"/>
  <c r="AL122" s="1"/>
  <c r="AJ68"/>
  <c r="AJ122" s="1"/>
  <c r="W75"/>
  <c r="AA75"/>
  <c r="AE75"/>
  <c r="AI75"/>
  <c r="AI68" s="1"/>
  <c r="AM75"/>
  <c r="AM68" s="1"/>
  <c r="AU75"/>
  <c r="AU68" s="1"/>
  <c r="AU122" s="1"/>
  <c r="S75"/>
  <c r="G75"/>
  <c r="C75"/>
  <c r="E55"/>
  <c r="F55"/>
  <c r="D55"/>
  <c r="AI60"/>
  <c r="AY60" s="1"/>
  <c r="AI56"/>
  <c r="AM56"/>
  <c r="AI55"/>
  <c r="AI122" s="1"/>
  <c r="AE55"/>
  <c r="AM55"/>
  <c r="AY8"/>
  <c r="AY9"/>
  <c r="AY10"/>
  <c r="AY11"/>
  <c r="AY12"/>
  <c r="AY13"/>
  <c r="AY14"/>
  <c r="AY15"/>
  <c r="AY16"/>
  <c r="AY17"/>
  <c r="AY18"/>
  <c r="AY19"/>
  <c r="AY20"/>
  <c r="AY21"/>
  <c r="AY22"/>
  <c r="AY23"/>
  <c r="AY24"/>
  <c r="AY25"/>
  <c r="AY26"/>
  <c r="AY27"/>
  <c r="AY28"/>
  <c r="AY29"/>
  <c r="AY30"/>
  <c r="AY31"/>
  <c r="AY32"/>
  <c r="AY33"/>
  <c r="AY34"/>
  <c r="AY35"/>
  <c r="AY36"/>
  <c r="AY37"/>
  <c r="AY38"/>
  <c r="AY39"/>
  <c r="AY40"/>
  <c r="AY41"/>
  <c r="AY42"/>
  <c r="AY43"/>
  <c r="AY44"/>
  <c r="AY45"/>
  <c r="AY46"/>
  <c r="AY47"/>
  <c r="AY48"/>
  <c r="AY49"/>
  <c r="AY50"/>
  <c r="AY51"/>
  <c r="AY52"/>
  <c r="AY53"/>
  <c r="AY54"/>
  <c r="AY57"/>
  <c r="AY58"/>
  <c r="AY59"/>
  <c r="AY61"/>
  <c r="AY62"/>
  <c r="AY63"/>
  <c r="AY64"/>
  <c r="AY65"/>
  <c r="AY66"/>
  <c r="AY67"/>
  <c r="AY69"/>
  <c r="AY70"/>
  <c r="AY71"/>
  <c r="AY72"/>
  <c r="AY80"/>
  <c r="AY90"/>
  <c r="AY91"/>
  <c r="AY92"/>
  <c r="AY93"/>
  <c r="AY94"/>
  <c r="AY96"/>
  <c r="AY97"/>
  <c r="AY100"/>
  <c r="AY101"/>
  <c r="AY102"/>
  <c r="AY103"/>
  <c r="AY104"/>
  <c r="AY107"/>
  <c r="AY108"/>
  <c r="AY109"/>
  <c r="AY111"/>
  <c r="AY112"/>
  <c r="AY113"/>
  <c r="AY115"/>
  <c r="AY116"/>
  <c r="AY117"/>
  <c r="AY120"/>
  <c r="AY7"/>
  <c r="AY121" i="43" l="1"/>
  <c r="AY67" i="41"/>
  <c r="AY121" s="1"/>
  <c r="AU121" i="40"/>
  <c r="C121"/>
  <c r="AY67"/>
  <c r="AY110" i="38"/>
  <c r="AM122"/>
  <c r="AY121" i="40" l="1"/>
  <c r="AY79" i="38"/>
  <c r="AY77"/>
  <c r="AY76"/>
  <c r="W74"/>
  <c r="AY74" s="1"/>
  <c r="O73"/>
  <c r="E89"/>
  <c r="E95" s="1"/>
  <c r="E98" s="1"/>
  <c r="E105" s="1"/>
  <c r="E68" s="1"/>
  <c r="E122" s="1"/>
  <c r="AY73" l="1"/>
  <c r="O75"/>
  <c r="AE56"/>
  <c r="K56"/>
  <c r="O56"/>
  <c r="W56"/>
  <c r="AA56"/>
  <c r="G56"/>
  <c r="C56"/>
  <c r="C55"/>
  <c r="AY75" l="1"/>
  <c r="AY99"/>
  <c r="AE114"/>
  <c r="AE118" s="1"/>
  <c r="AA114"/>
  <c r="AA118" s="1"/>
  <c r="W114"/>
  <c r="W118" s="1"/>
  <c r="S114"/>
  <c r="S118" s="1"/>
  <c r="O114"/>
  <c r="O118" s="1"/>
  <c r="K114"/>
  <c r="K118" s="1"/>
  <c r="K68" s="1"/>
  <c r="G114"/>
  <c r="G118" s="1"/>
  <c r="C114"/>
  <c r="AH89"/>
  <c r="AH95" s="1"/>
  <c r="AH98" s="1"/>
  <c r="AH105" s="1"/>
  <c r="AG89"/>
  <c r="AG95" s="1"/>
  <c r="AG98" s="1"/>
  <c r="AG105" s="1"/>
  <c r="AF89"/>
  <c r="AF95" s="1"/>
  <c r="AF98" s="1"/>
  <c r="AF105" s="1"/>
  <c r="AD89"/>
  <c r="AD95" s="1"/>
  <c r="AD98" s="1"/>
  <c r="AD105" s="1"/>
  <c r="AC89"/>
  <c r="AC95" s="1"/>
  <c r="AC98" s="1"/>
  <c r="AC105" s="1"/>
  <c r="AB89"/>
  <c r="AB95" s="1"/>
  <c r="AB98" s="1"/>
  <c r="AB105" s="1"/>
  <c r="Z89"/>
  <c r="Z95" s="1"/>
  <c r="Z98" s="1"/>
  <c r="Z105" s="1"/>
  <c r="Y89"/>
  <c r="Y95" s="1"/>
  <c r="Y98" s="1"/>
  <c r="Y105" s="1"/>
  <c r="X89"/>
  <c r="X95" s="1"/>
  <c r="X98" s="1"/>
  <c r="X105" s="1"/>
  <c r="V89"/>
  <c r="V95" s="1"/>
  <c r="V98" s="1"/>
  <c r="V105" s="1"/>
  <c r="U89"/>
  <c r="U95" s="1"/>
  <c r="U98" s="1"/>
  <c r="U105" s="1"/>
  <c r="T89"/>
  <c r="T95" s="1"/>
  <c r="T98" s="1"/>
  <c r="T105" s="1"/>
  <c r="R89"/>
  <c r="R95" s="1"/>
  <c r="R98" s="1"/>
  <c r="R105" s="1"/>
  <c r="Q89"/>
  <c r="Q95" s="1"/>
  <c r="Q98" s="1"/>
  <c r="Q105" s="1"/>
  <c r="P89"/>
  <c r="P95" s="1"/>
  <c r="P98" s="1"/>
  <c r="P105" s="1"/>
  <c r="N89"/>
  <c r="N95" s="1"/>
  <c r="N98" s="1"/>
  <c r="N105" s="1"/>
  <c r="M89"/>
  <c r="M95" s="1"/>
  <c r="M98" s="1"/>
  <c r="M105" s="1"/>
  <c r="L89"/>
  <c r="L95" s="1"/>
  <c r="L98" s="1"/>
  <c r="J89"/>
  <c r="J95" s="1"/>
  <c r="J98" s="1"/>
  <c r="J105" s="1"/>
  <c r="I89"/>
  <c r="I95" s="1"/>
  <c r="I98" s="1"/>
  <c r="I105" s="1"/>
  <c r="H89"/>
  <c r="H95" s="1"/>
  <c r="H98" s="1"/>
  <c r="H105" s="1"/>
  <c r="F89"/>
  <c r="F95" s="1"/>
  <c r="F98" s="1"/>
  <c r="F105" s="1"/>
  <c r="D89"/>
  <c r="D95" s="1"/>
  <c r="D98" s="1"/>
  <c r="D105" s="1"/>
  <c r="AH78"/>
  <c r="AH81" s="1"/>
  <c r="AG78"/>
  <c r="AG81" s="1"/>
  <c r="AF78"/>
  <c r="AF81" s="1"/>
  <c r="AE81"/>
  <c r="AE68" s="1"/>
  <c r="AE122" s="1"/>
  <c r="AD78"/>
  <c r="AD81" s="1"/>
  <c r="AC78"/>
  <c r="AC81" s="1"/>
  <c r="AB78"/>
  <c r="AB81" s="1"/>
  <c r="AA81"/>
  <c r="Z78"/>
  <c r="Z81" s="1"/>
  <c r="Y78"/>
  <c r="Y81" s="1"/>
  <c r="X78"/>
  <c r="X81" s="1"/>
  <c r="W81"/>
  <c r="W68" s="1"/>
  <c r="V78"/>
  <c r="V81" s="1"/>
  <c r="U78"/>
  <c r="U81" s="1"/>
  <c r="T78"/>
  <c r="T81" s="1"/>
  <c r="S81"/>
  <c r="R78"/>
  <c r="R81" s="1"/>
  <c r="Q78"/>
  <c r="Q81" s="1"/>
  <c r="P78"/>
  <c r="P81" s="1"/>
  <c r="O81"/>
  <c r="N78"/>
  <c r="N81" s="1"/>
  <c r="M78"/>
  <c r="M81" s="1"/>
  <c r="L78"/>
  <c r="L81" s="1"/>
  <c r="L68" s="1"/>
  <c r="J78"/>
  <c r="J81" s="1"/>
  <c r="I78"/>
  <c r="I81" s="1"/>
  <c r="H78"/>
  <c r="H81" s="1"/>
  <c r="G81"/>
  <c r="F78"/>
  <c r="F81" s="1"/>
  <c r="D78"/>
  <c r="D81" s="1"/>
  <c r="S56"/>
  <c r="AH55"/>
  <c r="AG55"/>
  <c r="AF55"/>
  <c r="AD55"/>
  <c r="AC55"/>
  <c r="AB55"/>
  <c r="Z55"/>
  <c r="Y55"/>
  <c r="X55"/>
  <c r="W55"/>
  <c r="V55"/>
  <c r="U55"/>
  <c r="T55"/>
  <c r="S55"/>
  <c r="R55"/>
  <c r="Q55"/>
  <c r="P55"/>
  <c r="O55"/>
  <c r="N55"/>
  <c r="M55"/>
  <c r="L55"/>
  <c r="K55"/>
  <c r="J55"/>
  <c r="I55"/>
  <c r="H55"/>
  <c r="G55"/>
  <c r="W122" l="1"/>
  <c r="O68"/>
  <c r="O122" s="1"/>
  <c r="L122"/>
  <c r="F68"/>
  <c r="F122" s="1"/>
  <c r="Q68"/>
  <c r="Q122" s="1"/>
  <c r="Y68"/>
  <c r="Y122" s="1"/>
  <c r="AG68"/>
  <c r="AG122" s="1"/>
  <c r="I68"/>
  <c r="I122" s="1"/>
  <c r="N68"/>
  <c r="N122" s="1"/>
  <c r="T68"/>
  <c r="T122" s="1"/>
  <c r="V68"/>
  <c r="V122" s="1"/>
  <c r="AB68"/>
  <c r="AB122" s="1"/>
  <c r="AD68"/>
  <c r="AD122" s="1"/>
  <c r="K122"/>
  <c r="S68"/>
  <c r="S122" s="1"/>
  <c r="AA68"/>
  <c r="AA122" s="1"/>
  <c r="D68"/>
  <c r="D122" s="1"/>
  <c r="H68"/>
  <c r="H122" s="1"/>
  <c r="J68"/>
  <c r="J122" s="1"/>
  <c r="M68"/>
  <c r="M122" s="1"/>
  <c r="P68"/>
  <c r="P122" s="1"/>
  <c r="R68"/>
  <c r="U68"/>
  <c r="U122" s="1"/>
  <c r="X68"/>
  <c r="X122" s="1"/>
  <c r="Z68"/>
  <c r="Z122" s="1"/>
  <c r="AC68"/>
  <c r="AC122" s="1"/>
  <c r="AF68"/>
  <c r="AF122" s="1"/>
  <c r="AH68"/>
  <c r="AH122" s="1"/>
  <c r="AY114"/>
  <c r="AY118" s="1"/>
  <c r="C118"/>
  <c r="C68" s="1"/>
  <c r="AY81"/>
  <c r="G68"/>
  <c r="R122"/>
  <c r="AY55"/>
  <c r="G122"/>
  <c r="AY56"/>
  <c r="AY105"/>
  <c r="AY89"/>
  <c r="AY95" s="1"/>
  <c r="AY98"/>
  <c r="AY78"/>
  <c r="Q126" l="1"/>
  <c r="AY68"/>
  <c r="C122"/>
  <c r="AY122" s="1"/>
  <c r="M127" l="1"/>
</calcChain>
</file>

<file path=xl/sharedStrings.xml><?xml version="1.0" encoding="utf-8"?>
<sst xmlns="http://schemas.openxmlformats.org/spreadsheetml/2006/main" count="2162" uniqueCount="156">
  <si>
    <t>№ п/п</t>
  </si>
  <si>
    <t>Наименование медицинской организации</t>
  </si>
  <si>
    <t>Школа пациентов с сердечной недостаточностью</t>
  </si>
  <si>
    <t>Школа пациентов с артериальной гипертензией</t>
  </si>
  <si>
    <t>Школа пациентов с бронхиальной астмой</t>
  </si>
  <si>
    <t>Школа пациентов с сахарным диабетом</t>
  </si>
  <si>
    <t>Школа пациентов здорового образа жизни</t>
  </si>
  <si>
    <t>Школа пациентов с ишемической болезнью сердца</t>
  </si>
  <si>
    <t>кол-во школ</t>
  </si>
  <si>
    <t>кол-во пациентов</t>
  </si>
  <si>
    <t xml:space="preserve">Ардатовский </t>
  </si>
  <si>
    <t>Арзамасский</t>
  </si>
  <si>
    <t>Балахнинский</t>
  </si>
  <si>
    <t>Богородский</t>
  </si>
  <si>
    <t>Б-Болдинский</t>
  </si>
  <si>
    <t>Б-Мурашкинский</t>
  </si>
  <si>
    <t>Борский</t>
  </si>
  <si>
    <t>Бутурлинский</t>
  </si>
  <si>
    <t>Вадский</t>
  </si>
  <si>
    <t>Варнавинский</t>
  </si>
  <si>
    <t>Вачский</t>
  </si>
  <si>
    <t>Ветлужский</t>
  </si>
  <si>
    <t>Вознесенский</t>
  </si>
  <si>
    <t>Володарский</t>
  </si>
  <si>
    <t>Воротынский</t>
  </si>
  <si>
    <t>Воскреснский</t>
  </si>
  <si>
    <t>Выксунский</t>
  </si>
  <si>
    <t>Гагинский</t>
  </si>
  <si>
    <t>Городецкий</t>
  </si>
  <si>
    <t>Д-Константиновский</t>
  </si>
  <si>
    <t>Дивеевский</t>
  </si>
  <si>
    <t>Кр-Октябрьский</t>
  </si>
  <si>
    <t>Ковернинский</t>
  </si>
  <si>
    <t>Княгининский</t>
  </si>
  <si>
    <t>Кр-Баковский</t>
  </si>
  <si>
    <t>Кстовский</t>
  </si>
  <si>
    <t>Кулебакский</t>
  </si>
  <si>
    <t>Лукояновский</t>
  </si>
  <si>
    <t>Лысковский</t>
  </si>
  <si>
    <t>Навашинский</t>
  </si>
  <si>
    <t>Павловский</t>
  </si>
  <si>
    <t>Первомайский</t>
  </si>
  <si>
    <t>Перевозский</t>
  </si>
  <si>
    <t>Пильнинский</t>
  </si>
  <si>
    <t>Починковский</t>
  </si>
  <si>
    <t>Семёновский</t>
  </si>
  <si>
    <t>Сергачский</t>
  </si>
  <si>
    <t>Сеченовский</t>
  </si>
  <si>
    <t>Сокольский</t>
  </si>
  <si>
    <t>Сосновский</t>
  </si>
  <si>
    <t>Спасский</t>
  </si>
  <si>
    <t>Тонкинский</t>
  </si>
  <si>
    <t>Тоншаевский</t>
  </si>
  <si>
    <t>Уренский</t>
  </si>
  <si>
    <t>Чкаловский</t>
  </si>
  <si>
    <t>Шатковскй</t>
  </si>
  <si>
    <t>Шахунский</t>
  </si>
  <si>
    <t>Шарангский</t>
  </si>
  <si>
    <t>г.Арзамас</t>
  </si>
  <si>
    <t>г.Дзержинск</t>
  </si>
  <si>
    <t>г.Н.Новгород</t>
  </si>
  <si>
    <t>ГБУЗ НО «Городская больница № 24 Автозаводского района»</t>
  </si>
  <si>
    <t>ГБУЗ НО «Городская больница № 37 Автозаводского района»</t>
  </si>
  <si>
    <t>ГБУЗ НО «Городская клиническая больница № 40 Автозаводского района»</t>
  </si>
  <si>
    <t>Автозаводский район</t>
  </si>
  <si>
    <t xml:space="preserve">ГБУЗ НО «Городская больница № 4 Канавинского района»  </t>
  </si>
  <si>
    <t>ГБУЗ НО «Городская клиническая больница № 39 Канавинского района»</t>
  </si>
  <si>
    <t>ГБУЗ НО «Городская поликлиника № 51 Канавинского района»</t>
  </si>
  <si>
    <t xml:space="preserve">ГБУЗ НО «Городская клиническая больница № 10 Канавинского района» </t>
  </si>
  <si>
    <t>Канавинский район</t>
  </si>
  <si>
    <t xml:space="preserve">ГБУЗ НО «Городская больница № 33 Ленинского района»   </t>
  </si>
  <si>
    <t>ГБУЗ НО «Городская больница № 47 Ленинского района»</t>
  </si>
  <si>
    <t>Ленинский район</t>
  </si>
  <si>
    <t xml:space="preserve">ГБУЗ НО «Городская больница № 28 Московского района»  </t>
  </si>
  <si>
    <t>ГБУЗ НО «Городская клиническая больница № 30 Московского района»</t>
  </si>
  <si>
    <t>ГБУЗ НО «Городская поликлиника № 17 Московского района»</t>
  </si>
  <si>
    <t>Московский район</t>
  </si>
  <si>
    <t>ГБУЗ НО «Городская  поликлиника № 7 Нижегородско-го района»</t>
  </si>
  <si>
    <t>ГБУЗ НО «Городская поликлиника № 21 Нижегородского района»</t>
  </si>
  <si>
    <t xml:space="preserve">ГБУЗ НО «Городская клиническая больница N 38 Нижегородского района»         </t>
  </si>
  <si>
    <t>Нижегородский район</t>
  </si>
  <si>
    <t>ГБУЗ НО «Городская поликлиника № 1 Приокского района»</t>
  </si>
  <si>
    <t>ГБУЗ НО «Городская поликлиника № 50 Приокского района»</t>
  </si>
  <si>
    <t>Приокский район</t>
  </si>
  <si>
    <t>ГБУЗ НО «Городская клиническая больница №34 Советского района»</t>
  </si>
  <si>
    <t>ГБУЗ НО «Городская поликлиника № 30 Советского района»</t>
  </si>
  <si>
    <t>ГБУЗ НО «Городская поликлиника № 31 Советского района»</t>
  </si>
  <si>
    <t>ГБУЗ НО «Городская поликлиника № 35 Советского района»</t>
  </si>
  <si>
    <t>Советский район</t>
  </si>
  <si>
    <t>ГБУЗ НО «Городская клиническая больница № 12 Сормовского района»</t>
  </si>
  <si>
    <t>Сормовский район</t>
  </si>
  <si>
    <t>ИТОГО</t>
  </si>
  <si>
    <t>Всего по районам</t>
  </si>
  <si>
    <t>ГБУЗ НО «Городская клиническая больница № 13 Автозаводского района»</t>
  </si>
  <si>
    <t xml:space="preserve">ГБУЗ НО «Городская больница № 7 Ленинского района»   </t>
  </si>
  <si>
    <t xml:space="preserve">ГБУЗ НО «Городская клиническая больница N 5 Нижегородского района» </t>
  </si>
  <si>
    <t>Школа пациентов с ОИМ</t>
  </si>
  <si>
    <t>Школа пациентов с ОНМК</t>
  </si>
  <si>
    <t>кол-во обучен.пациентов</t>
  </si>
  <si>
    <t>из них под ДН</t>
  </si>
  <si>
    <t xml:space="preserve">ГБУЗ НО «Городская поликлиника № 4 Канавинского района»  </t>
  </si>
  <si>
    <t>Дконстантиновский</t>
  </si>
  <si>
    <t>ГБУЗ НО «ГБ № 1»</t>
  </si>
  <si>
    <t>ГБУЗ НО «ГБ № 2»</t>
  </si>
  <si>
    <t>ГБУЗ НО "ГБ №7"</t>
  </si>
  <si>
    <t>Школы здоровья сентябрь 2022 год</t>
  </si>
  <si>
    <t>Школы здоровья январь 2023 год</t>
  </si>
  <si>
    <t xml:space="preserve">ГБУЗ НО «ЦГБ г. Арзамаса» </t>
  </si>
  <si>
    <t>ГБУЗ НО «Арзамасская ГБ №1»</t>
  </si>
  <si>
    <t>ГБУЗ НО «Арзамасский родильный дом</t>
  </si>
  <si>
    <t>ГБУЗ НО «Дзержинский госпиталь ветеранов войн имени А.М. Самарина»</t>
  </si>
  <si>
    <t>ГБУЗ НО « Дзержинский перинатальный центр»</t>
  </si>
  <si>
    <t>ГБУЗ НО « Городская детская больница № 8 г. Дзержинска»</t>
  </si>
  <si>
    <t>ГБУЗ НО «Киселихинский областной терапевтический госпиталь для ветеранов войн»</t>
  </si>
  <si>
    <t>ГБУЗ НО «Детская городская больница № 25»</t>
  </si>
  <si>
    <t>ГБУЗ НО «Городская больница № 21 Автозаводского района»</t>
  </si>
  <si>
    <t>ГБУЗ НО «Детская городская поликлиника № 19 Канавинского района»</t>
  </si>
  <si>
    <t>ГБУЗ НО «Родильный дом № 4 Ленинского района»</t>
  </si>
  <si>
    <t>ГБУЗ НО «Детская городская поликлиника № 18 Ленинского района»</t>
  </si>
  <si>
    <t>ГБУЗ НО «Детская городская поликлиника № 32 Ленинского района»</t>
  </si>
  <si>
    <t>ГБУЗ НО «Родильный дом № 5 Московского района»</t>
  </si>
  <si>
    <t>ГБУЗ НО «Детская городская клиническая больница № 27  «Айболит» Московского района»</t>
  </si>
  <si>
    <t>ГБУЗ НО «Детская городская больница № 42   Московского района»</t>
  </si>
  <si>
    <t>ГБУЗ НО «Нижегородская областная клиническая больница им. Н.А. Семашко»</t>
  </si>
  <si>
    <t>ГБУЗ НО «Городская клиническая больница №3» (НГЦ)</t>
  </si>
  <si>
    <t>ГБУЗ НО «Родильный дом № 1 Нижегородского района»</t>
  </si>
  <si>
    <t>ГБУЗ НО «Детскаягородская  поликлиника № 22 Нижегородского района»</t>
  </si>
  <si>
    <t>ГБУЗ НО «Нижегородский областной неврологический госпиталь ветеранов войн»</t>
  </si>
  <si>
    <t>ГБУЗ НО «Детская поликлиника № 1 Приокского района»</t>
  </si>
  <si>
    <t>ГБУЗ НО «Городская клиническая больница №29 Приокского района»</t>
  </si>
  <si>
    <t>ГБУЗ НО «Детскаядетская поликлиника № 39Советского района»</t>
  </si>
  <si>
    <t>ГБУЗ НО «Детская детская поликлиника № 48 Советского района»</t>
  </si>
  <si>
    <t>ГБУЗ НО «Нижегородская областная детская клиническая больница»</t>
  </si>
  <si>
    <t>ГБУЗ НО «Детская городская больница № 17  Сормовского района»</t>
  </si>
  <si>
    <t>Прочие школы</t>
  </si>
  <si>
    <t>Всего по району</t>
  </si>
  <si>
    <t>Школа беременных</t>
  </si>
  <si>
    <t>Школа диализа</t>
  </si>
  <si>
    <t>Школа костно-мышечной патологии</t>
  </si>
  <si>
    <t>ГБУЗ НО «Детская поликлиника № 39Советского района»</t>
  </si>
  <si>
    <t>Школы здоровья февраль 2023 год</t>
  </si>
  <si>
    <t>Школы здоровья март 2023 год</t>
  </si>
  <si>
    <t>Школы здоровья апрель 2023 год</t>
  </si>
  <si>
    <t>Школы здоровья май 2023 год</t>
  </si>
  <si>
    <t xml:space="preserve">ГБУЗ НО «Городская клиническая больница № 7 Ленинского района»   </t>
  </si>
  <si>
    <t>Школы здоровья июнь 2023 год</t>
  </si>
  <si>
    <t>Школы здоровья июль 2023 год</t>
  </si>
  <si>
    <t>Школы здоровья август 2023 год</t>
  </si>
  <si>
    <t xml:space="preserve">   Школы здоровья октябрь 2023 год</t>
  </si>
  <si>
    <t xml:space="preserve">   Школы здоровья ноябрь 2023 год</t>
  </si>
  <si>
    <t>Школы здоровья декабрь 2023 год</t>
  </si>
  <si>
    <t>ГБУЗ НО «Детская поликлиника № 39 Советского района»</t>
  </si>
  <si>
    <t>ГБУЗ НО «Детская поликлиника № 48 Советского района»</t>
  </si>
  <si>
    <t>ГБУЗ НО «Детская городская  поликлиника № 22 Нижегородского района»</t>
  </si>
  <si>
    <t>ГБУЗ НО «Детская  поликлиника № 48 Советского района»</t>
  </si>
  <si>
    <t xml:space="preserve">ГБУЗ НО «Городская клиническая больница № 5 Нижегородского района» 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</si>
</sst>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b/>
      <sz val="11"/>
      <name val="Arial"/>
      <family val="2"/>
    </font>
    <font>
      <b/>
      <sz val="11"/>
      <name val="Arial"/>
      <family val="2"/>
      <charset val="204"/>
    </font>
    <font>
      <sz val="11"/>
      <name val="Arial"/>
      <family val="2"/>
    </font>
    <font>
      <b/>
      <sz val="9"/>
      <name val="Arial"/>
      <family val="2"/>
      <charset val="204"/>
    </font>
    <font>
      <b/>
      <sz val="11"/>
      <color theme="1"/>
      <name val="Times New Roman"/>
      <family val="1"/>
      <charset val="204"/>
    </font>
    <font>
      <sz val="11"/>
      <name val="Arial"/>
      <family val="2"/>
      <charset val="204"/>
    </font>
    <font>
      <b/>
      <sz val="16"/>
      <color theme="1"/>
      <name val="New York"/>
      <family val="1"/>
    </font>
    <font>
      <sz val="11"/>
      <color rgb="FFFF0000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C0000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4"/>
      <color theme="1"/>
      <name val="Cambria"/>
      <family val="1"/>
      <charset val="204"/>
      <scheme val="major"/>
    </font>
    <font>
      <sz val="11"/>
      <color theme="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</fills>
  <borders count="41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316">
    <xf numFmtId="0" fontId="0" fillId="0" borderId="0" xfId="0"/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9" xfId="0" applyFont="1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0" fontId="8" fillId="2" borderId="9" xfId="0" applyFont="1" applyFill="1" applyBorder="1" applyAlignment="1">
      <alignment vertical="top" wrapText="1"/>
    </xf>
    <xf numFmtId="0" fontId="2" fillId="0" borderId="10" xfId="0" applyFont="1" applyBorder="1" applyAlignment="1">
      <alignment vertical="top" wrapText="1"/>
    </xf>
    <xf numFmtId="0" fontId="2" fillId="0" borderId="11" xfId="0" applyFont="1" applyBorder="1" applyAlignment="1">
      <alignment vertical="top" wrapText="1"/>
    </xf>
    <xf numFmtId="0" fontId="8" fillId="2" borderId="11" xfId="0" applyFont="1" applyFill="1" applyBorder="1" applyAlignment="1">
      <alignment vertical="top" wrapText="1"/>
    </xf>
    <xf numFmtId="0" fontId="0" fillId="0" borderId="0" xfId="0" applyAlignment="1">
      <alignment horizontal="center"/>
    </xf>
    <xf numFmtId="0" fontId="4" fillId="0" borderId="5" xfId="1" applyFont="1" applyBorder="1" applyAlignment="1">
      <alignment horizontal="center"/>
    </xf>
    <xf numFmtId="0" fontId="2" fillId="0" borderId="5" xfId="0" applyFont="1" applyBorder="1" applyAlignment="1">
      <alignment horizontal="center" vertical="top" wrapText="1"/>
    </xf>
    <xf numFmtId="0" fontId="8" fillId="2" borderId="5" xfId="0" applyFont="1" applyFill="1" applyBorder="1" applyAlignment="1">
      <alignment horizontal="center" vertical="top" wrapText="1"/>
    </xf>
    <xf numFmtId="0" fontId="9" fillId="0" borderId="5" xfId="1" applyFont="1" applyBorder="1" applyAlignment="1">
      <alignment horizontal="center"/>
    </xf>
    <xf numFmtId="0" fontId="9" fillId="0" borderId="6" xfId="1" applyFont="1" applyBorder="1" applyAlignment="1">
      <alignment horizontal="center" vertical="center"/>
    </xf>
    <xf numFmtId="0" fontId="9" fillId="0" borderId="12" xfId="1" applyFont="1" applyBorder="1" applyAlignment="1">
      <alignment wrapText="1"/>
    </xf>
    <xf numFmtId="0" fontId="4" fillId="0" borderId="12" xfId="1" applyFont="1" applyBorder="1" applyAlignment="1">
      <alignment wrapText="1"/>
    </xf>
    <xf numFmtId="0" fontId="6" fillId="0" borderId="12" xfId="1" applyFont="1" applyBorder="1" applyAlignment="1">
      <alignment wrapText="1"/>
    </xf>
    <xf numFmtId="0" fontId="8" fillId="2" borderId="9" xfId="0" applyFont="1" applyFill="1" applyBorder="1" applyAlignment="1">
      <alignment horizontal="justify" vertical="top" wrapText="1"/>
    </xf>
    <xf numFmtId="0" fontId="2" fillId="0" borderId="12" xfId="0" applyFont="1" applyBorder="1" applyAlignment="1">
      <alignment vertical="top" wrapText="1"/>
    </xf>
    <xf numFmtId="0" fontId="8" fillId="2" borderId="12" xfId="0" applyFont="1" applyFill="1" applyBorder="1" applyAlignment="1">
      <alignment vertical="top" wrapText="1"/>
    </xf>
    <xf numFmtId="0" fontId="0" fillId="0" borderId="5" xfId="0" applyBorder="1"/>
    <xf numFmtId="0" fontId="1" fillId="0" borderId="5" xfId="0" applyFont="1" applyBorder="1"/>
    <xf numFmtId="0" fontId="0" fillId="0" borderId="8" xfId="0" applyBorder="1"/>
    <xf numFmtId="0" fontId="2" fillId="0" borderId="14" xfId="0" applyFont="1" applyBorder="1" applyAlignment="1">
      <alignment vertical="top" wrapText="1"/>
    </xf>
    <xf numFmtId="0" fontId="1" fillId="0" borderId="0" xfId="0" applyFont="1"/>
    <xf numFmtId="0" fontId="11" fillId="0" borderId="8" xfId="0" applyFont="1" applyBorder="1"/>
    <xf numFmtId="0" fontId="11" fillId="0" borderId="5" xfId="0" applyFont="1" applyBorder="1"/>
    <xf numFmtId="0" fontId="12" fillId="0" borderId="5" xfId="0" applyFont="1" applyBorder="1"/>
    <xf numFmtId="0" fontId="11" fillId="0" borderId="0" xfId="0" applyFont="1"/>
    <xf numFmtId="0" fontId="0" fillId="0" borderId="5" xfId="0" applyFill="1" applyBorder="1"/>
    <xf numFmtId="0" fontId="11" fillId="0" borderId="5" xfId="0" applyFont="1" applyFill="1" applyBorder="1"/>
    <xf numFmtId="0" fontId="13" fillId="3" borderId="5" xfId="0" applyFont="1" applyFill="1" applyBorder="1"/>
    <xf numFmtId="0" fontId="14" fillId="0" borderId="5" xfId="0" applyFont="1" applyBorder="1"/>
    <xf numFmtId="0" fontId="8" fillId="3" borderId="5" xfId="0" applyFont="1" applyFill="1" applyBorder="1" applyAlignment="1">
      <alignment horizontal="center" vertical="top" wrapText="1"/>
    </xf>
    <xf numFmtId="0" fontId="8" fillId="3" borderId="6" xfId="0" applyFont="1" applyFill="1" applyBorder="1" applyAlignment="1">
      <alignment horizontal="center" vertical="top" wrapText="1"/>
    </xf>
    <xf numFmtId="0" fontId="9" fillId="3" borderId="12" xfId="1" applyFont="1" applyFill="1" applyBorder="1" applyAlignment="1">
      <alignment wrapText="1"/>
    </xf>
    <xf numFmtId="0" fontId="9" fillId="3" borderId="5" xfId="1" applyFont="1" applyFill="1" applyBorder="1" applyAlignment="1">
      <alignment horizontal="center"/>
    </xf>
    <xf numFmtId="0" fontId="9" fillId="3" borderId="6" xfId="1" applyFont="1" applyFill="1" applyBorder="1" applyAlignment="1">
      <alignment horizontal="center" vertical="center"/>
    </xf>
    <xf numFmtId="0" fontId="4" fillId="3" borderId="5" xfId="1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 vertical="top" wrapText="1"/>
    </xf>
    <xf numFmtId="0" fontId="7" fillId="3" borderId="5" xfId="1" applyFont="1" applyFill="1" applyBorder="1" applyAlignment="1">
      <alignment horizontal="center" vertical="center" wrapText="1"/>
    </xf>
    <xf numFmtId="0" fontId="9" fillId="0" borderId="16" xfId="1" applyFont="1" applyBorder="1" applyAlignment="1">
      <alignment wrapText="1"/>
    </xf>
    <xf numFmtId="0" fontId="9" fillId="0" borderId="8" xfId="1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 vertical="top" wrapText="1"/>
    </xf>
    <xf numFmtId="0" fontId="2" fillId="0" borderId="20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 vertical="top" wrapText="1"/>
    </xf>
    <xf numFmtId="0" fontId="1" fillId="0" borderId="0" xfId="0" applyFont="1" applyBorder="1"/>
    <xf numFmtId="0" fontId="2" fillId="0" borderId="22" xfId="0" applyFont="1" applyBorder="1" applyAlignment="1">
      <alignment horizontal="center" vertical="top" wrapText="1"/>
    </xf>
    <xf numFmtId="0" fontId="2" fillId="0" borderId="23" xfId="0" applyFont="1" applyBorder="1" applyAlignment="1">
      <alignment horizontal="center" vertical="top" wrapText="1"/>
    </xf>
    <xf numFmtId="0" fontId="2" fillId="0" borderId="24" xfId="0" applyFont="1" applyBorder="1" applyAlignment="1">
      <alignment horizontal="center" vertical="top" wrapText="1"/>
    </xf>
    <xf numFmtId="0" fontId="0" fillId="3" borderId="5" xfId="0" applyFill="1" applyBorder="1"/>
    <xf numFmtId="0" fontId="0" fillId="0" borderId="5" xfId="0" applyFont="1" applyBorder="1"/>
    <xf numFmtId="0" fontId="15" fillId="0" borderId="5" xfId="0" applyFont="1" applyBorder="1"/>
    <xf numFmtId="0" fontId="13" fillId="0" borderId="5" xfId="0" applyFont="1" applyBorder="1"/>
    <xf numFmtId="0" fontId="8" fillId="0" borderId="0" xfId="0" applyFont="1" applyFill="1" applyBorder="1" applyAlignment="1">
      <alignment horizontal="right" vertical="top" wrapText="1"/>
    </xf>
    <xf numFmtId="0" fontId="12" fillId="0" borderId="0" xfId="0" applyFont="1" applyBorder="1"/>
    <xf numFmtId="0" fontId="0" fillId="4" borderId="0" xfId="0" applyFill="1"/>
    <xf numFmtId="0" fontId="0" fillId="5" borderId="0" xfId="0" applyFill="1"/>
    <xf numFmtId="0" fontId="0" fillId="3" borderId="0" xfId="0" applyFill="1"/>
    <xf numFmtId="0" fontId="1" fillId="3" borderId="0" xfId="0" applyFont="1" applyFill="1"/>
    <xf numFmtId="0" fontId="4" fillId="2" borderId="12" xfId="1" applyFont="1" applyFill="1" applyBorder="1" applyAlignment="1">
      <alignment wrapText="1"/>
    </xf>
    <xf numFmtId="0" fontId="10" fillId="0" borderId="0" xfId="0" applyFont="1" applyAlignment="1"/>
    <xf numFmtId="0" fontId="2" fillId="0" borderId="25" xfId="0" applyFont="1" applyBorder="1" applyAlignment="1">
      <alignment horizontal="center" vertical="top" wrapText="1"/>
    </xf>
    <xf numFmtId="0" fontId="2" fillId="0" borderId="28" xfId="0" applyFont="1" applyBorder="1" applyAlignment="1">
      <alignment horizontal="center" vertical="top" wrapText="1"/>
    </xf>
    <xf numFmtId="0" fontId="11" fillId="0" borderId="8" xfId="0" applyFont="1" applyBorder="1" applyAlignment="1">
      <alignment wrapText="1"/>
    </xf>
    <xf numFmtId="0" fontId="1" fillId="3" borderId="5" xfId="0" applyFont="1" applyFill="1" applyBorder="1"/>
    <xf numFmtId="0" fontId="0" fillId="0" borderId="16" xfId="0" applyBorder="1"/>
    <xf numFmtId="0" fontId="0" fillId="0" borderId="12" xfId="0" applyBorder="1"/>
    <xf numFmtId="0" fontId="1" fillId="0" borderId="12" xfId="0" applyFont="1" applyBorder="1"/>
    <xf numFmtId="0" fontId="0" fillId="3" borderId="12" xfId="0" applyFill="1" applyBorder="1"/>
    <xf numFmtId="0" fontId="8" fillId="0" borderId="5" xfId="0" applyFont="1" applyFill="1" applyBorder="1" applyAlignment="1">
      <alignment horizontal="right" vertical="top" wrapText="1"/>
    </xf>
    <xf numFmtId="0" fontId="2" fillId="0" borderId="5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6" fillId="0" borderId="5" xfId="1" applyFont="1" applyBorder="1" applyAlignment="1">
      <alignment wrapText="1"/>
    </xf>
    <xf numFmtId="0" fontId="6" fillId="0" borderId="5" xfId="1" applyFont="1" applyBorder="1" applyAlignment="1">
      <alignment horizontal="center" wrapText="1"/>
    </xf>
    <xf numFmtId="0" fontId="0" fillId="0" borderId="9" xfId="0" applyBorder="1" applyAlignment="1">
      <alignment horizontal="center" vertical="top" wrapText="1"/>
    </xf>
    <xf numFmtId="0" fontId="0" fillId="0" borderId="10" xfId="0" applyBorder="1" applyAlignment="1">
      <alignment horizontal="center" vertical="top" wrapText="1"/>
    </xf>
    <xf numFmtId="0" fontId="0" fillId="0" borderId="6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top" wrapText="1"/>
    </xf>
    <xf numFmtId="0" fontId="11" fillId="0" borderId="5" xfId="0" applyFont="1" applyBorder="1" applyAlignment="1">
      <alignment horizontal="center" wrapText="1"/>
    </xf>
    <xf numFmtId="0" fontId="11" fillId="0" borderId="5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2" fillId="0" borderId="32" xfId="0" applyFont="1" applyBorder="1" applyAlignment="1">
      <alignment horizontal="center" vertical="top" wrapText="1"/>
    </xf>
    <xf numFmtId="0" fontId="2" fillId="0" borderId="33" xfId="0" applyFont="1" applyBorder="1" applyAlignment="1">
      <alignment horizontal="center" vertical="top" wrapText="1"/>
    </xf>
    <xf numFmtId="0" fontId="2" fillId="0" borderId="33" xfId="0" applyFont="1" applyFill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6" xfId="0" applyBorder="1"/>
    <xf numFmtId="0" fontId="1" fillId="0" borderId="5" xfId="0" applyFont="1" applyBorder="1" applyAlignment="1">
      <alignment horizontal="center"/>
    </xf>
    <xf numFmtId="0" fontId="6" fillId="0" borderId="12" xfId="1" applyFont="1" applyBorder="1" applyAlignment="1">
      <alignment horizontal="center" wrapText="1"/>
    </xf>
    <xf numFmtId="0" fontId="6" fillId="0" borderId="12" xfId="1" applyFont="1" applyBorder="1" applyAlignment="1">
      <alignment horizontal="left" wrapText="1"/>
    </xf>
    <xf numFmtId="0" fontId="0" fillId="0" borderId="12" xfId="0" applyFont="1" applyBorder="1"/>
    <xf numFmtId="0" fontId="2" fillId="4" borderId="5" xfId="0" applyFont="1" applyFill="1" applyBorder="1" applyAlignment="1">
      <alignment horizontal="center" vertical="top" wrapText="1"/>
    </xf>
    <xf numFmtId="0" fontId="0" fillId="4" borderId="31" xfId="0" applyFill="1" applyBorder="1" applyAlignment="1">
      <alignment horizontal="center" vertical="center" wrapText="1"/>
    </xf>
    <xf numFmtId="0" fontId="11" fillId="4" borderId="5" xfId="0" applyFont="1" applyFill="1" applyBorder="1"/>
    <xf numFmtId="0" fontId="0" fillId="4" borderId="5" xfId="0" applyFill="1" applyBorder="1"/>
    <xf numFmtId="0" fontId="1" fillId="4" borderId="5" xfId="0" applyFont="1" applyFill="1" applyBorder="1"/>
    <xf numFmtId="0" fontId="0" fillId="4" borderId="12" xfId="0" applyFill="1" applyBorder="1"/>
    <xf numFmtId="0" fontId="0" fillId="4" borderId="5" xfId="0" applyFill="1" applyBorder="1" applyAlignment="1">
      <alignment horizontal="center" vertical="center" wrapText="1"/>
    </xf>
    <xf numFmtId="0" fontId="11" fillId="4" borderId="5" xfId="0" applyFont="1" applyFill="1" applyBorder="1" applyAlignment="1">
      <alignment horizontal="center" wrapText="1"/>
    </xf>
    <xf numFmtId="0" fontId="11" fillId="4" borderId="5" xfId="0" applyFont="1" applyFill="1" applyBorder="1" applyAlignment="1">
      <alignment horizontal="center"/>
    </xf>
    <xf numFmtId="0" fontId="0" fillId="4" borderId="9" xfId="0" applyFill="1" applyBorder="1" applyAlignment="1">
      <alignment horizontal="center" vertical="top" wrapText="1"/>
    </xf>
    <xf numFmtId="0" fontId="0" fillId="4" borderId="10" xfId="0" applyFill="1" applyBorder="1" applyAlignment="1">
      <alignment horizontal="center" vertical="top" wrapText="1"/>
    </xf>
    <xf numFmtId="0" fontId="0" fillId="4" borderId="5" xfId="0" applyFill="1" applyBorder="1" applyAlignment="1">
      <alignment horizontal="center" vertical="top" wrapText="1"/>
    </xf>
    <xf numFmtId="0" fontId="8" fillId="4" borderId="6" xfId="0" applyFont="1" applyFill="1" applyBorder="1" applyAlignment="1">
      <alignment horizontal="center" vertical="top" wrapText="1"/>
    </xf>
    <xf numFmtId="0" fontId="12" fillId="4" borderId="5" xfId="0" applyFont="1" applyFill="1" applyBorder="1"/>
    <xf numFmtId="0" fontId="15" fillId="4" borderId="5" xfId="0" applyFont="1" applyFill="1" applyBorder="1"/>
    <xf numFmtId="0" fontId="1" fillId="4" borderId="12" xfId="0" applyFont="1" applyFill="1" applyBorder="1"/>
    <xf numFmtId="0" fontId="0" fillId="4" borderId="5" xfId="0" applyFill="1" applyBorder="1" applyAlignment="1">
      <alignment horizontal="center"/>
    </xf>
    <xf numFmtId="0" fontId="0" fillId="4" borderId="12" xfId="0" applyFill="1" applyBorder="1" applyAlignment="1">
      <alignment horizontal="center" vertical="top" wrapText="1"/>
    </xf>
    <xf numFmtId="0" fontId="0" fillId="0" borderId="6" xfId="0" applyFont="1" applyBorder="1"/>
    <xf numFmtId="0" fontId="11" fillId="0" borderId="6" xfId="0" applyFont="1" applyBorder="1"/>
    <xf numFmtId="0" fontId="2" fillId="0" borderId="34" xfId="0" applyFont="1" applyBorder="1" applyAlignment="1">
      <alignment horizontal="center" vertical="top" wrapText="1"/>
    </xf>
    <xf numFmtId="0" fontId="11" fillId="0" borderId="35" xfId="0" applyFont="1" applyBorder="1" applyAlignment="1">
      <alignment wrapText="1"/>
    </xf>
    <xf numFmtId="0" fontId="0" fillId="4" borderId="31" xfId="0" applyFill="1" applyBorder="1"/>
    <xf numFmtId="0" fontId="0" fillId="0" borderId="31" xfId="0" applyBorder="1"/>
    <xf numFmtId="0" fontId="0" fillId="0" borderId="35" xfId="0" applyBorder="1"/>
    <xf numFmtId="0" fontId="11" fillId="0" borderId="29" xfId="0" applyFont="1" applyBorder="1"/>
    <xf numFmtId="0" fontId="2" fillId="0" borderId="31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top" wrapText="1"/>
    </xf>
    <xf numFmtId="0" fontId="2" fillId="0" borderId="29" xfId="0" applyFont="1" applyBorder="1" applyAlignment="1">
      <alignment horizontal="center" vertical="top" wrapText="1"/>
    </xf>
    <xf numFmtId="0" fontId="11" fillId="0" borderId="35" xfId="0" applyFont="1" applyBorder="1" applyAlignment="1">
      <alignment horizontal="center" wrapText="1"/>
    </xf>
    <xf numFmtId="0" fontId="0" fillId="3" borderId="31" xfId="0" applyFill="1" applyBorder="1"/>
    <xf numFmtId="0" fontId="0" fillId="0" borderId="30" xfId="0" applyBorder="1"/>
    <xf numFmtId="0" fontId="2" fillId="0" borderId="30" xfId="0" applyFont="1" applyFill="1" applyBorder="1" applyAlignment="1">
      <alignment horizontal="center" vertical="top" wrapText="1"/>
    </xf>
    <xf numFmtId="0" fontId="13" fillId="0" borderId="37" xfId="0" applyFont="1" applyBorder="1" applyAlignment="1">
      <alignment wrapText="1"/>
    </xf>
    <xf numFmtId="0" fontId="11" fillId="3" borderId="31" xfId="0" applyFont="1" applyFill="1" applyBorder="1"/>
    <xf numFmtId="0" fontId="11" fillId="4" borderId="31" xfId="0" applyFont="1" applyFill="1" applyBorder="1"/>
    <xf numFmtId="0" fontId="11" fillId="0" borderId="31" xfId="0" applyFont="1" applyBorder="1"/>
    <xf numFmtId="0" fontId="12" fillId="0" borderId="31" xfId="0" applyFont="1" applyBorder="1"/>
    <xf numFmtId="0" fontId="2" fillId="0" borderId="3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0" fillId="0" borderId="5" xfId="0" applyBorder="1"/>
    <xf numFmtId="0" fontId="8" fillId="0" borderId="5" xfId="0" applyFont="1" applyFill="1" applyBorder="1" applyAlignment="1">
      <alignment horizontal="right" vertical="top" wrapText="1"/>
    </xf>
    <xf numFmtId="0" fontId="5" fillId="0" borderId="6" xfId="1" applyFont="1" applyBorder="1" applyAlignment="1">
      <alignment horizontal="center" wrapText="1"/>
    </xf>
    <xf numFmtId="0" fontId="0" fillId="0" borderId="0" xfId="0" applyBorder="1"/>
    <xf numFmtId="0" fontId="2" fillId="0" borderId="6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0" fillId="3" borderId="0" xfId="0" applyFill="1" applyAlignment="1">
      <alignment horizontal="center"/>
    </xf>
    <xf numFmtId="0" fontId="2" fillId="0" borderId="6" xfId="0" applyFont="1" applyBorder="1" applyAlignment="1">
      <alignment vertical="top" wrapText="1"/>
    </xf>
    <xf numFmtId="0" fontId="2" fillId="0" borderId="7" xfId="0" applyFont="1" applyBorder="1" applyAlignment="1">
      <alignment vertical="top" wrapText="1"/>
    </xf>
    <xf numFmtId="0" fontId="12" fillId="3" borderId="5" xfId="0" applyFont="1" applyFill="1" applyBorder="1"/>
    <xf numFmtId="0" fontId="11" fillId="3" borderId="5" xfId="0" applyFont="1" applyFill="1" applyBorder="1"/>
    <xf numFmtId="0" fontId="11" fillId="3" borderId="0" xfId="0" applyFont="1" applyFill="1" applyBorder="1"/>
    <xf numFmtId="0" fontId="0" fillId="3" borderId="0" xfId="0" applyFill="1" applyBorder="1"/>
    <xf numFmtId="0" fontId="11" fillId="0" borderId="0" xfId="0" applyFont="1" applyBorder="1"/>
    <xf numFmtId="0" fontId="11" fillId="0" borderId="0" xfId="0" applyFont="1" applyBorder="1" applyAlignment="1">
      <alignment horizontal="center" wrapText="1"/>
    </xf>
    <xf numFmtId="0" fontId="15" fillId="0" borderId="0" xfId="0" applyFont="1" applyBorder="1"/>
    <xf numFmtId="0" fontId="17" fillId="0" borderId="0" xfId="0" applyFont="1"/>
    <xf numFmtId="0" fontId="13" fillId="3" borderId="0" xfId="0" applyFont="1" applyFill="1"/>
    <xf numFmtId="0" fontId="15" fillId="3" borderId="0" xfId="0" applyFont="1" applyFill="1"/>
    <xf numFmtId="0" fontId="0" fillId="0" borderId="5" xfId="0" applyBorder="1"/>
    <xf numFmtId="0" fontId="15" fillId="3" borderId="5" xfId="0" applyFont="1" applyFill="1" applyBorder="1"/>
    <xf numFmtId="0" fontId="13" fillId="0" borderId="0" xfId="0" applyFont="1" applyBorder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wrapText="1"/>
    </xf>
    <xf numFmtId="0" fontId="0" fillId="0" borderId="5" xfId="0" applyBorder="1"/>
    <xf numFmtId="0" fontId="2" fillId="0" borderId="3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0" fillId="0" borderId="5" xfId="0" applyBorder="1"/>
    <xf numFmtId="0" fontId="8" fillId="3" borderId="12" xfId="0" applyFont="1" applyFill="1" applyBorder="1" applyAlignment="1">
      <alignment horizontal="right" vertical="top" wrapText="1"/>
    </xf>
    <xf numFmtId="0" fontId="0" fillId="3" borderId="8" xfId="0" applyFill="1" applyBorder="1"/>
    <xf numFmtId="0" fontId="0" fillId="0" borderId="12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top" wrapText="1"/>
    </xf>
    <xf numFmtId="0" fontId="0" fillId="0" borderId="8" xfId="0" applyFont="1" applyBorder="1" applyAlignment="1">
      <alignment horizontal="center" vertical="center" wrapText="1"/>
    </xf>
    <xf numFmtId="0" fontId="2" fillId="0" borderId="5" xfId="0" applyFont="1" applyBorder="1" applyAlignment="1">
      <alignment vertical="top" wrapText="1"/>
    </xf>
    <xf numFmtId="0" fontId="0" fillId="0" borderId="38" xfId="0" applyBorder="1"/>
    <xf numFmtId="0" fontId="2" fillId="0" borderId="39" xfId="0" applyFont="1" applyBorder="1" applyAlignment="1">
      <alignment horizontal="center" vertical="top" wrapText="1"/>
    </xf>
    <xf numFmtId="0" fontId="2" fillId="0" borderId="30" xfId="0" applyFont="1" applyBorder="1" applyAlignment="1">
      <alignment horizontal="center" vertical="top" wrapText="1"/>
    </xf>
    <xf numFmtId="0" fontId="0" fillId="0" borderId="5" xfId="0" applyBorder="1"/>
    <xf numFmtId="0" fontId="13" fillId="0" borderId="5" xfId="0" applyFont="1" applyBorder="1" applyAlignment="1">
      <alignment horizontal="center"/>
    </xf>
    <xf numFmtId="0" fontId="0" fillId="0" borderId="5" xfId="0" applyBorder="1"/>
    <xf numFmtId="0" fontId="0" fillId="0" borderId="5" xfId="0" applyBorder="1"/>
    <xf numFmtId="0" fontId="0" fillId="3" borderId="5" xfId="0" applyFont="1" applyFill="1" applyBorder="1"/>
    <xf numFmtId="0" fontId="0" fillId="3" borderId="6" xfId="0" applyFont="1" applyFill="1" applyBorder="1"/>
    <xf numFmtId="0" fontId="1" fillId="3" borderId="12" xfId="0" applyFont="1" applyFill="1" applyBorder="1"/>
    <xf numFmtId="0" fontId="12" fillId="4" borderId="31" xfId="0" applyFont="1" applyFill="1" applyBorder="1"/>
    <xf numFmtId="0" fontId="11" fillId="0" borderId="35" xfId="0" applyFont="1" applyBorder="1" applyAlignment="1">
      <alignment horizontal="right" wrapText="1"/>
    </xf>
    <xf numFmtId="0" fontId="12" fillId="0" borderId="5" xfId="0" applyFont="1" applyBorder="1" applyAlignment="1">
      <alignment horizontal="center"/>
    </xf>
    <xf numFmtId="0" fontId="0" fillId="0" borderId="7" xfId="0" applyFill="1" applyBorder="1"/>
    <xf numFmtId="0" fontId="2" fillId="0" borderId="5" xfId="0" applyFont="1" applyBorder="1" applyAlignment="1">
      <alignment horizontal="center" vertical="center" wrapText="1"/>
    </xf>
    <xf numFmtId="0" fontId="0" fillId="0" borderId="5" xfId="0" applyBorder="1"/>
    <xf numFmtId="0" fontId="2" fillId="0" borderId="3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Font="1"/>
    <xf numFmtId="0" fontId="2" fillId="0" borderId="5" xfId="0" applyFont="1" applyBorder="1" applyAlignment="1">
      <alignment horizontal="center" vertical="center" wrapText="1"/>
    </xf>
    <xf numFmtId="0" fontId="0" fillId="0" borderId="5" xfId="0" applyBorder="1"/>
    <xf numFmtId="0" fontId="2" fillId="0" borderId="3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3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0" fillId="0" borderId="5" xfId="0" applyBorder="1"/>
    <xf numFmtId="0" fontId="0" fillId="0" borderId="0" xfId="0" applyAlignment="1">
      <alignment horizontal="center"/>
    </xf>
    <xf numFmtId="0" fontId="11" fillId="0" borderId="0" xfId="0" applyFont="1" applyFill="1" applyBorder="1"/>
    <xf numFmtId="0" fontId="0" fillId="0" borderId="0" xfId="0" applyFill="1" applyBorder="1"/>
    <xf numFmtId="0" fontId="14" fillId="0" borderId="0" xfId="0" applyFont="1" applyBorder="1"/>
    <xf numFmtId="0" fontId="13" fillId="3" borderId="0" xfId="0" applyFont="1" applyFill="1" applyBorder="1"/>
    <xf numFmtId="0" fontId="0" fillId="0" borderId="0" xfId="0" applyFont="1" applyBorder="1"/>
    <xf numFmtId="0" fontId="11" fillId="0" borderId="8" xfId="0" applyFont="1" applyBorder="1" applyAlignment="1">
      <alignment horizontal="center" wrapText="1"/>
    </xf>
    <xf numFmtId="0" fontId="9" fillId="3" borderId="0" xfId="1" applyFont="1" applyFill="1" applyBorder="1" applyAlignment="1">
      <alignment horizontal="center" vertical="center"/>
    </xf>
    <xf numFmtId="0" fontId="9" fillId="3" borderId="0" xfId="1" applyFont="1" applyFill="1" applyBorder="1" applyAlignment="1">
      <alignment wrapText="1"/>
    </xf>
    <xf numFmtId="0" fontId="11" fillId="0" borderId="0" xfId="0" applyFont="1" applyBorder="1" applyAlignment="1">
      <alignment wrapText="1"/>
    </xf>
    <xf numFmtId="0" fontId="9" fillId="3" borderId="0" xfId="1" applyFont="1" applyFill="1" applyBorder="1" applyAlignment="1">
      <alignment horizontal="center"/>
    </xf>
    <xf numFmtId="0" fontId="0" fillId="0" borderId="38" xfId="0" applyBorder="1" applyAlignment="1">
      <alignment horizontal="center" vertical="center" wrapText="1"/>
    </xf>
    <xf numFmtId="0" fontId="1" fillId="0" borderId="8" xfId="0" applyFont="1" applyBorder="1"/>
    <xf numFmtId="0" fontId="4" fillId="2" borderId="0" xfId="1" applyFont="1" applyFill="1" applyBorder="1" applyAlignment="1">
      <alignment wrapText="1"/>
    </xf>
    <xf numFmtId="0" fontId="0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3" fillId="0" borderId="12" xfId="0" applyFont="1" applyBorder="1"/>
    <xf numFmtId="0" fontId="13" fillId="0" borderId="12" xfId="0" applyFont="1" applyBorder="1" applyAlignment="1">
      <alignment horizontal="center"/>
    </xf>
    <xf numFmtId="0" fontId="0" fillId="0" borderId="8" xfId="0" applyFont="1" applyBorder="1"/>
    <xf numFmtId="0" fontId="0" fillId="0" borderId="16" xfId="0" applyFont="1" applyBorder="1"/>
    <xf numFmtId="0" fontId="0" fillId="4" borderId="0" xfId="0" applyFill="1" applyBorder="1"/>
    <xf numFmtId="0" fontId="11" fillId="4" borderId="0" xfId="0" applyFont="1" applyFill="1" applyBorder="1"/>
    <xf numFmtId="0" fontId="13" fillId="0" borderId="0" xfId="0" applyFont="1" applyBorder="1" applyAlignment="1">
      <alignment horizontal="center"/>
    </xf>
    <xf numFmtId="0" fontId="13" fillId="3" borderId="0" xfId="0" applyFont="1" applyFill="1" applyBorder="1" applyAlignment="1">
      <alignment horizontal="center"/>
    </xf>
    <xf numFmtId="0" fontId="11" fillId="3" borderId="0" xfId="0" applyFont="1" applyFill="1" applyBorder="1" applyAlignment="1">
      <alignment horizontal="center"/>
    </xf>
    <xf numFmtId="0" fontId="14" fillId="3" borderId="0" xfId="0" applyFont="1" applyFill="1" applyBorder="1"/>
    <xf numFmtId="0" fontId="0" fillId="3" borderId="16" xfId="0" applyFill="1" applyBorder="1"/>
    <xf numFmtId="0" fontId="0" fillId="3" borderId="35" xfId="0" applyFill="1" applyBorder="1"/>
    <xf numFmtId="0" fontId="11" fillId="3" borderId="0" xfId="0" applyFont="1" applyFill="1" applyBorder="1" applyAlignment="1">
      <alignment horizontal="center" wrapText="1"/>
    </xf>
    <xf numFmtId="0" fontId="0" fillId="3" borderId="0" xfId="0" applyFont="1" applyFill="1" applyBorder="1"/>
    <xf numFmtId="0" fontId="0" fillId="0" borderId="0" xfId="0" applyAlignment="1">
      <alignment vertical="center"/>
    </xf>
    <xf numFmtId="0" fontId="0" fillId="0" borderId="5" xfId="0" applyBorder="1"/>
    <xf numFmtId="0" fontId="2" fillId="0" borderId="3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0" fillId="0" borderId="5" xfId="0" applyBorder="1"/>
    <xf numFmtId="0" fontId="0" fillId="0" borderId="0" xfId="0" applyAlignment="1">
      <alignment horizontal="center"/>
    </xf>
    <xf numFmtId="0" fontId="2" fillId="0" borderId="6" xfId="0" applyFont="1" applyBorder="1" applyAlignment="1">
      <alignment horizontal="center" vertical="center" wrapText="1"/>
    </xf>
    <xf numFmtId="0" fontId="13" fillId="0" borderId="23" xfId="0" applyFont="1" applyBorder="1" applyAlignment="1">
      <alignment wrapText="1"/>
    </xf>
    <xf numFmtId="0" fontId="0" fillId="0" borderId="23" xfId="0" applyBorder="1"/>
    <xf numFmtId="0" fontId="0" fillId="0" borderId="24" xfId="0" applyBorder="1"/>
    <xf numFmtId="0" fontId="13" fillId="0" borderId="7" xfId="0" applyFont="1" applyFill="1" applyBorder="1"/>
    <xf numFmtId="0" fontId="15" fillId="3" borderId="7" xfId="0" applyFont="1" applyFill="1" applyBorder="1"/>
    <xf numFmtId="0" fontId="2" fillId="0" borderId="3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0" fillId="0" borderId="5" xfId="0" applyBorder="1"/>
    <xf numFmtId="0" fontId="0" fillId="0" borderId="0" xfId="0" applyAlignment="1">
      <alignment horizontal="center"/>
    </xf>
    <xf numFmtId="0" fontId="17" fillId="3" borderId="0" xfId="0" applyFont="1" applyFill="1"/>
    <xf numFmtId="0" fontId="2" fillId="0" borderId="3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0" fillId="0" borderId="5" xfId="0" applyBorder="1"/>
    <xf numFmtId="0" fontId="0" fillId="0" borderId="0" xfId="0" applyAlignment="1">
      <alignment horizontal="center"/>
    </xf>
    <xf numFmtId="0" fontId="0" fillId="0" borderId="16" xfId="0" applyFont="1" applyBorder="1" applyAlignment="1">
      <alignment horizontal="center" vertical="center" wrapText="1"/>
    </xf>
    <xf numFmtId="0" fontId="0" fillId="0" borderId="40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wrapText="1"/>
    </xf>
    <xf numFmtId="0" fontId="9" fillId="3" borderId="5" xfId="1" applyFont="1" applyFill="1" applyBorder="1" applyAlignment="1">
      <alignment horizontal="center" vertical="center"/>
    </xf>
    <xf numFmtId="0" fontId="9" fillId="3" borderId="5" xfId="1" applyFont="1" applyFill="1" applyBorder="1" applyAlignment="1">
      <alignment wrapText="1"/>
    </xf>
    <xf numFmtId="0" fontId="0" fillId="0" borderId="5" xfId="0" applyBorder="1" applyAlignment="1">
      <alignment vertical="center"/>
    </xf>
    <xf numFmtId="0" fontId="0" fillId="0" borderId="22" xfId="0" applyBorder="1"/>
    <xf numFmtId="0" fontId="2" fillId="0" borderId="3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0" fillId="0" borderId="5" xfId="0" applyBorder="1"/>
    <xf numFmtId="0" fontId="0" fillId="0" borderId="0" xfId="0" applyAlignment="1">
      <alignment horizontal="center"/>
    </xf>
    <xf numFmtId="0" fontId="11" fillId="0" borderId="5" xfId="0" applyFont="1" applyBorder="1" applyAlignment="1">
      <alignment horizontal="center"/>
    </xf>
    <xf numFmtId="0" fontId="2" fillId="0" borderId="3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0" fillId="0" borderId="5" xfId="0" applyBorder="1"/>
    <xf numFmtId="0" fontId="0" fillId="0" borderId="0" xfId="0" applyAlignment="1">
      <alignment horizontal="center"/>
    </xf>
    <xf numFmtId="0" fontId="11" fillId="0" borderId="5" xfId="0" applyFont="1" applyBorder="1" applyAlignment="1">
      <alignment horizontal="center"/>
    </xf>
    <xf numFmtId="0" fontId="12" fillId="4" borderId="5" xfId="0" applyFont="1" applyFill="1" applyBorder="1" applyAlignment="1">
      <alignment horizontal="center"/>
    </xf>
    <xf numFmtId="0" fontId="0" fillId="0" borderId="5" xfId="0" applyBorder="1"/>
    <xf numFmtId="0" fontId="2" fillId="0" borderId="26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26" xfId="0" applyBorder="1"/>
    <xf numFmtId="0" fontId="0" fillId="0" borderId="27" xfId="0" applyBorder="1"/>
    <xf numFmtId="0" fontId="0" fillId="0" borderId="5" xfId="0" applyBorder="1"/>
    <xf numFmtId="0" fontId="11" fillId="0" borderId="5" xfId="0" applyFont="1" applyBorder="1" applyAlignment="1">
      <alignment horizontal="center"/>
    </xf>
    <xf numFmtId="0" fontId="9" fillId="3" borderId="12" xfId="1" applyFont="1" applyFill="1" applyBorder="1" applyAlignment="1">
      <alignment horizontal="center" vertical="center" wrapText="1"/>
    </xf>
    <xf numFmtId="0" fontId="0" fillId="0" borderId="5" xfId="0" applyBorder="1"/>
    <xf numFmtId="0" fontId="0" fillId="3" borderId="12" xfId="0" applyFont="1" applyFill="1" applyBorder="1"/>
    <xf numFmtId="0" fontId="1" fillId="0" borderId="0" xfId="0" applyFont="1" applyAlignment="1">
      <alignment horizontal="center"/>
    </xf>
    <xf numFmtId="0" fontId="0" fillId="0" borderId="5" xfId="0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0" fillId="0" borderId="5" xfId="0" applyBorder="1"/>
    <xf numFmtId="0" fontId="4" fillId="0" borderId="12" xfId="1" applyFont="1" applyBorder="1" applyAlignment="1">
      <alignment horizontal="right"/>
    </xf>
    <xf numFmtId="0" fontId="4" fillId="0" borderId="13" xfId="1" applyFont="1" applyBorder="1" applyAlignment="1">
      <alignment horizontal="right"/>
    </xf>
    <xf numFmtId="0" fontId="0" fillId="0" borderId="5" xfId="0" applyBorder="1" applyAlignment="1">
      <alignment horizontal="center" vertical="center"/>
    </xf>
    <xf numFmtId="0" fontId="1" fillId="0" borderId="0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10" fillId="0" borderId="0" xfId="0" applyFont="1" applyAlignment="1">
      <alignment horizontal="center"/>
    </xf>
    <xf numFmtId="0" fontId="2" fillId="0" borderId="6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11" fillId="0" borderId="0" xfId="0" applyFont="1" applyAlignment="1">
      <alignment horizontal="center"/>
    </xf>
    <xf numFmtId="0" fontId="4" fillId="0" borderId="12" xfId="1" applyFont="1" applyBorder="1" applyAlignment="1">
      <alignment horizontal="center"/>
    </xf>
    <xf numFmtId="0" fontId="4" fillId="0" borderId="31" xfId="1" applyFont="1" applyBorder="1" applyAlignment="1">
      <alignment horizontal="center"/>
    </xf>
    <xf numFmtId="0" fontId="4" fillId="0" borderId="7" xfId="1" applyFont="1" applyBorder="1" applyAlignment="1">
      <alignment horizontal="center" vertical="center"/>
    </xf>
    <xf numFmtId="0" fontId="4" fillId="0" borderId="8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wrapText="1"/>
    </xf>
    <xf numFmtId="0" fontId="5" fillId="0" borderId="8" xfId="1" applyFont="1" applyBorder="1" applyAlignment="1">
      <alignment horizontal="center" wrapText="1"/>
    </xf>
    <xf numFmtId="0" fontId="4" fillId="3" borderId="12" xfId="1" applyFont="1" applyFill="1" applyBorder="1" applyAlignment="1">
      <alignment horizontal="right"/>
    </xf>
    <xf numFmtId="0" fontId="4" fillId="3" borderId="31" xfId="1" applyFont="1" applyFill="1" applyBorder="1" applyAlignment="1">
      <alignment horizontal="right"/>
    </xf>
    <xf numFmtId="0" fontId="5" fillId="3" borderId="6" xfId="1" applyFont="1" applyFill="1" applyBorder="1" applyAlignment="1">
      <alignment horizontal="center" vertical="center"/>
    </xf>
    <xf numFmtId="0" fontId="5" fillId="3" borderId="7" xfId="1" applyFont="1" applyFill="1" applyBorder="1" applyAlignment="1">
      <alignment horizontal="center" vertical="center"/>
    </xf>
    <xf numFmtId="0" fontId="5" fillId="3" borderId="8" xfId="1" applyFont="1" applyFill="1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4" fillId="3" borderId="0" xfId="1" applyFont="1" applyFill="1" applyBorder="1" applyAlignment="1">
      <alignment horizontal="right"/>
    </xf>
    <xf numFmtId="0" fontId="5" fillId="3" borderId="0" xfId="1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11" fillId="0" borderId="5" xfId="0" applyFont="1" applyBorder="1" applyAlignment="1">
      <alignment horizontal="center"/>
    </xf>
  </cellXfs>
  <cellStyles count="2">
    <cellStyle name="Обычный" xfId="0" builtinId="0"/>
    <cellStyle name="Обычный_Лист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Y127"/>
  <sheetViews>
    <sheetView view="pageBreakPreview" zoomScale="80" zoomScaleNormal="100" zoomScaleSheetLayoutView="80" workbookViewId="0">
      <pane xSplit="2" ySplit="6" topLeftCell="C25" activePane="bottomRight" state="frozen"/>
      <selection pane="topRight" activeCell="C1" sqref="C1"/>
      <selection pane="bottomLeft" activeCell="A5" sqref="A5"/>
      <selection pane="bottomRight" activeCell="A106" sqref="A106:XFD106"/>
    </sheetView>
  </sheetViews>
  <sheetFormatPr defaultRowHeight="15"/>
  <cols>
    <col min="1" max="1" width="4.28515625" style="11" customWidth="1"/>
    <col min="2" max="2" width="20.42578125" customWidth="1"/>
    <col min="3" max="3" width="4.28515625" customWidth="1"/>
    <col min="4" max="4" width="5" customWidth="1"/>
    <col min="5" max="5" width="5.5703125" customWidth="1"/>
    <col min="6" max="6" width="4.28515625" customWidth="1"/>
    <col min="7" max="7" width="4.7109375" customWidth="1"/>
    <col min="8" max="8" width="5.85546875" customWidth="1"/>
    <col min="9" max="9" width="5" customWidth="1"/>
    <col min="10" max="10" width="5.85546875" customWidth="1"/>
    <col min="11" max="11" width="4.140625" customWidth="1"/>
    <col min="12" max="12" width="5.28515625" customWidth="1"/>
    <col min="13" max="13" width="4.7109375" customWidth="1"/>
    <col min="14" max="14" width="5.42578125" customWidth="1"/>
    <col min="15" max="15" width="4.7109375" customWidth="1"/>
    <col min="16" max="16" width="5" customWidth="1"/>
    <col min="17" max="17" width="5.28515625" customWidth="1"/>
    <col min="18" max="18" width="5" customWidth="1"/>
    <col min="19" max="19" width="4.7109375" customWidth="1"/>
    <col min="20" max="20" width="5.42578125" customWidth="1"/>
    <col min="21" max="21" width="5.5703125" customWidth="1"/>
    <col min="22" max="22" width="4.42578125" customWidth="1"/>
    <col min="23" max="23" width="4.85546875" customWidth="1"/>
    <col min="24" max="24" width="5.85546875" customWidth="1"/>
    <col min="25" max="26" width="5" customWidth="1"/>
    <col min="27" max="27" width="4.28515625" customWidth="1"/>
    <col min="28" max="28" width="4.85546875" customWidth="1"/>
    <col min="29" max="29" width="6" customWidth="1"/>
    <col min="30" max="30" width="4.42578125" customWidth="1"/>
    <col min="31" max="31" width="4.5703125" customWidth="1"/>
    <col min="32" max="32" width="5.140625" customWidth="1"/>
    <col min="33" max="33" width="6.140625" customWidth="1"/>
    <col min="34" max="34" width="6.28515625" customWidth="1"/>
    <col min="35" max="35" width="4.85546875" customWidth="1"/>
    <col min="36" max="36" width="5.85546875" customWidth="1"/>
    <col min="37" max="38" width="6.28515625" customWidth="1"/>
    <col min="39" max="39" width="5.5703125" customWidth="1"/>
    <col min="40" max="40" width="5.140625" customWidth="1"/>
    <col min="41" max="41" width="6.42578125" customWidth="1"/>
    <col min="42" max="42" width="6" customWidth="1"/>
    <col min="43" max="43" width="5.140625" customWidth="1"/>
    <col min="44" max="44" width="5.7109375" customWidth="1"/>
    <col min="45" max="45" width="6.7109375" customWidth="1"/>
    <col min="46" max="46" width="5.28515625" customWidth="1"/>
    <col min="47" max="47" width="4.42578125" customWidth="1"/>
    <col min="48" max="48" width="4.85546875" customWidth="1"/>
    <col min="49" max="49" width="5.7109375" customWidth="1"/>
    <col min="50" max="50" width="4.28515625" customWidth="1"/>
    <col min="51" max="51" width="5.85546875" customWidth="1"/>
  </cols>
  <sheetData>
    <row r="1" spans="1:51" ht="20.25">
      <c r="D1" s="67" t="s">
        <v>106</v>
      </c>
      <c r="E1" s="67"/>
      <c r="F1" s="67"/>
      <c r="G1" s="67"/>
      <c r="H1" s="67"/>
      <c r="I1" s="67"/>
      <c r="J1" s="67"/>
      <c r="K1" s="67"/>
    </row>
    <row r="3" spans="1:51" ht="15.75" thickBot="1"/>
    <row r="4" spans="1:51" ht="60.75" customHeight="1" thickBot="1">
      <c r="A4" s="127" t="s">
        <v>0</v>
      </c>
      <c r="B4" s="127" t="s">
        <v>1</v>
      </c>
      <c r="C4" s="285" t="s">
        <v>2</v>
      </c>
      <c r="D4" s="286"/>
      <c r="E4" s="286"/>
      <c r="F4" s="286"/>
      <c r="G4" s="286" t="s">
        <v>3</v>
      </c>
      <c r="H4" s="286"/>
      <c r="I4" s="286"/>
      <c r="J4" s="286"/>
      <c r="K4" s="286" t="s">
        <v>4</v>
      </c>
      <c r="L4" s="286"/>
      <c r="M4" s="286"/>
      <c r="N4" s="286"/>
      <c r="O4" s="286" t="s">
        <v>5</v>
      </c>
      <c r="P4" s="286"/>
      <c r="Q4" s="286"/>
      <c r="R4" s="286"/>
      <c r="S4" s="286" t="s">
        <v>6</v>
      </c>
      <c r="T4" s="286"/>
      <c r="U4" s="286"/>
      <c r="V4" s="286"/>
      <c r="W4" s="286" t="s">
        <v>7</v>
      </c>
      <c r="X4" s="286"/>
      <c r="Y4" s="286"/>
      <c r="Z4" s="286"/>
      <c r="AA4" s="286" t="s">
        <v>96</v>
      </c>
      <c r="AB4" s="286"/>
      <c r="AC4" s="286"/>
      <c r="AD4" s="286"/>
      <c r="AE4" s="286" t="s">
        <v>97</v>
      </c>
      <c r="AF4" s="287"/>
      <c r="AG4" s="287"/>
      <c r="AH4" s="287"/>
      <c r="AI4" s="286" t="s">
        <v>136</v>
      </c>
      <c r="AJ4" s="287"/>
      <c r="AK4" s="287"/>
      <c r="AL4" s="287"/>
      <c r="AM4" s="290" t="s">
        <v>137</v>
      </c>
      <c r="AN4" s="290"/>
      <c r="AO4" s="290"/>
      <c r="AP4" s="290"/>
      <c r="AQ4" s="281" t="s">
        <v>138</v>
      </c>
      <c r="AR4" s="281"/>
      <c r="AS4" s="281"/>
      <c r="AT4" s="281"/>
      <c r="AU4" s="286" t="s">
        <v>134</v>
      </c>
      <c r="AV4" s="286"/>
      <c r="AW4" s="286"/>
      <c r="AX4" s="286"/>
      <c r="AY4" s="281" t="s">
        <v>135</v>
      </c>
    </row>
    <row r="5" spans="1:51" ht="131.25" customHeight="1" thickBot="1">
      <c r="A5" s="127"/>
      <c r="B5" s="127"/>
      <c r="C5" s="125" t="s">
        <v>8</v>
      </c>
      <c r="D5" s="77" t="s">
        <v>9</v>
      </c>
      <c r="E5" s="77" t="s">
        <v>98</v>
      </c>
      <c r="F5" s="77" t="s">
        <v>99</v>
      </c>
      <c r="G5" s="77" t="s">
        <v>8</v>
      </c>
      <c r="H5" s="77" t="s">
        <v>9</v>
      </c>
      <c r="I5" s="77" t="s">
        <v>98</v>
      </c>
      <c r="J5" s="77" t="s">
        <v>99</v>
      </c>
      <c r="K5" s="77" t="s">
        <v>8</v>
      </c>
      <c r="L5" s="77" t="s">
        <v>9</v>
      </c>
      <c r="M5" s="77" t="s">
        <v>98</v>
      </c>
      <c r="N5" s="77" t="s">
        <v>99</v>
      </c>
      <c r="O5" s="77" t="s">
        <v>8</v>
      </c>
      <c r="P5" s="77" t="s">
        <v>9</v>
      </c>
      <c r="Q5" s="77" t="s">
        <v>98</v>
      </c>
      <c r="R5" s="77" t="s">
        <v>99</v>
      </c>
      <c r="S5" s="77" t="s">
        <v>8</v>
      </c>
      <c r="T5" s="77" t="s">
        <v>9</v>
      </c>
      <c r="U5" s="77" t="s">
        <v>98</v>
      </c>
      <c r="V5" s="77" t="s">
        <v>99</v>
      </c>
      <c r="W5" s="77" t="s">
        <v>8</v>
      </c>
      <c r="X5" s="77" t="s">
        <v>9</v>
      </c>
      <c r="Y5" s="77" t="s">
        <v>98</v>
      </c>
      <c r="Z5" s="77" t="s">
        <v>99</v>
      </c>
      <c r="AA5" s="77" t="s">
        <v>8</v>
      </c>
      <c r="AB5" s="77" t="s">
        <v>9</v>
      </c>
      <c r="AC5" s="77" t="s">
        <v>98</v>
      </c>
      <c r="AD5" s="77" t="s">
        <v>99</v>
      </c>
      <c r="AE5" s="77" t="s">
        <v>8</v>
      </c>
      <c r="AF5" s="77" t="s">
        <v>9</v>
      </c>
      <c r="AG5" s="77" t="s">
        <v>98</v>
      </c>
      <c r="AH5" s="77" t="s">
        <v>99</v>
      </c>
      <c r="AI5" s="77" t="s">
        <v>8</v>
      </c>
      <c r="AJ5" s="77" t="s">
        <v>9</v>
      </c>
      <c r="AK5" s="77" t="s">
        <v>98</v>
      </c>
      <c r="AL5" s="77" t="s">
        <v>99</v>
      </c>
      <c r="AM5" s="77" t="s">
        <v>8</v>
      </c>
      <c r="AN5" s="77" t="s">
        <v>9</v>
      </c>
      <c r="AO5" s="77" t="s">
        <v>98</v>
      </c>
      <c r="AP5" s="77" t="s">
        <v>99</v>
      </c>
      <c r="AQ5" s="77" t="s">
        <v>8</v>
      </c>
      <c r="AR5" s="77" t="s">
        <v>9</v>
      </c>
      <c r="AS5" s="77" t="s">
        <v>98</v>
      </c>
      <c r="AT5" s="77" t="s">
        <v>99</v>
      </c>
      <c r="AU5" s="77" t="s">
        <v>8</v>
      </c>
      <c r="AV5" s="77" t="s">
        <v>9</v>
      </c>
      <c r="AW5" s="77" t="s">
        <v>98</v>
      </c>
      <c r="AX5" s="77" t="s">
        <v>99</v>
      </c>
      <c r="AY5" s="281"/>
    </row>
    <row r="6" spans="1:51" ht="15.75" thickBot="1">
      <c r="A6" s="127"/>
      <c r="B6" s="127">
        <v>1</v>
      </c>
      <c r="C6" s="126">
        <v>2</v>
      </c>
      <c r="D6" s="91">
        <v>3</v>
      </c>
      <c r="E6" s="91">
        <v>4</v>
      </c>
      <c r="F6" s="91">
        <v>5</v>
      </c>
      <c r="G6" s="91">
        <v>6</v>
      </c>
      <c r="H6" s="91">
        <v>7</v>
      </c>
      <c r="I6" s="91">
        <v>8</v>
      </c>
      <c r="J6" s="91">
        <v>9</v>
      </c>
      <c r="K6" s="91">
        <v>10</v>
      </c>
      <c r="L6" s="91">
        <v>11</v>
      </c>
      <c r="M6" s="91">
        <v>12</v>
      </c>
      <c r="N6" s="91">
        <v>13</v>
      </c>
      <c r="O6" s="91">
        <v>14</v>
      </c>
      <c r="P6" s="91">
        <v>15</v>
      </c>
      <c r="Q6" s="91">
        <v>16</v>
      </c>
      <c r="R6" s="91">
        <v>17</v>
      </c>
      <c r="S6" s="91">
        <v>18</v>
      </c>
      <c r="T6" s="91">
        <v>18</v>
      </c>
      <c r="U6" s="91">
        <v>20</v>
      </c>
      <c r="V6" s="91">
        <v>21</v>
      </c>
      <c r="W6" s="91">
        <v>22</v>
      </c>
      <c r="X6" s="91">
        <v>23</v>
      </c>
      <c r="Y6" s="91">
        <v>24</v>
      </c>
      <c r="Z6" s="91">
        <v>25</v>
      </c>
      <c r="AA6" s="91">
        <v>26</v>
      </c>
      <c r="AB6" s="91">
        <v>27</v>
      </c>
      <c r="AC6" s="91">
        <v>28</v>
      </c>
      <c r="AD6" s="90">
        <v>29</v>
      </c>
      <c r="AE6" s="119">
        <v>30</v>
      </c>
      <c r="AF6" s="91">
        <v>31</v>
      </c>
      <c r="AG6" s="91">
        <v>32</v>
      </c>
      <c r="AH6" s="90">
        <v>33</v>
      </c>
      <c r="AI6" s="91">
        <v>34</v>
      </c>
      <c r="AJ6" s="92">
        <v>35</v>
      </c>
      <c r="AK6" s="92">
        <v>36</v>
      </c>
      <c r="AL6" s="92">
        <v>37</v>
      </c>
      <c r="AM6" s="130">
        <v>38</v>
      </c>
      <c r="AN6" s="131">
        <v>39</v>
      </c>
      <c r="AO6" s="131">
        <v>40</v>
      </c>
      <c r="AP6" s="131">
        <v>41</v>
      </c>
      <c r="AQ6" s="131">
        <v>42</v>
      </c>
      <c r="AR6" s="131">
        <v>43</v>
      </c>
      <c r="AS6" s="131">
        <v>44</v>
      </c>
      <c r="AT6" s="131">
        <v>45</v>
      </c>
      <c r="AU6" s="132">
        <v>46</v>
      </c>
      <c r="AV6" s="131">
        <v>47</v>
      </c>
      <c r="AW6" s="131">
        <v>48</v>
      </c>
      <c r="AX6" s="131">
        <v>49</v>
      </c>
      <c r="AY6" s="131">
        <v>50</v>
      </c>
    </row>
    <row r="7" spans="1:51" ht="15.75" thickBot="1">
      <c r="A7" s="15">
        <v>1</v>
      </c>
      <c r="B7" s="17" t="s">
        <v>10</v>
      </c>
      <c r="C7" s="124">
        <v>2</v>
      </c>
      <c r="D7" s="123">
        <v>0</v>
      </c>
      <c r="E7" s="25"/>
      <c r="F7" s="25"/>
      <c r="G7" s="28">
        <v>2</v>
      </c>
      <c r="H7" s="25">
        <v>0</v>
      </c>
      <c r="I7" s="25"/>
      <c r="J7" s="25"/>
      <c r="K7" s="28">
        <v>2</v>
      </c>
      <c r="L7" s="25">
        <v>0</v>
      </c>
      <c r="M7" s="25"/>
      <c r="N7" s="25"/>
      <c r="O7" s="28">
        <v>2</v>
      </c>
      <c r="P7" s="25">
        <v>0</v>
      </c>
      <c r="Q7" s="25"/>
      <c r="R7" s="25"/>
      <c r="S7" s="28">
        <v>2</v>
      </c>
      <c r="T7" s="25"/>
      <c r="U7" s="25"/>
      <c r="V7" s="25"/>
      <c r="W7" s="28">
        <v>2</v>
      </c>
      <c r="X7" s="25">
        <v>0</v>
      </c>
      <c r="Y7" s="25"/>
      <c r="Z7" s="25"/>
      <c r="AA7" s="28">
        <v>2</v>
      </c>
      <c r="AB7" s="25">
        <v>0</v>
      </c>
      <c r="AC7" s="23"/>
      <c r="AD7" s="25"/>
      <c r="AE7" s="28">
        <v>2</v>
      </c>
      <c r="AF7" s="25">
        <v>0</v>
      </c>
      <c r="AG7" s="25"/>
      <c r="AH7" s="72"/>
      <c r="AI7" s="70">
        <v>1</v>
      </c>
      <c r="AJ7" s="25"/>
      <c r="AK7" s="25"/>
      <c r="AL7" s="25"/>
      <c r="AM7" s="28">
        <v>0</v>
      </c>
      <c r="AN7" s="25">
        <v>0</v>
      </c>
      <c r="AO7" s="25">
        <v>0</v>
      </c>
      <c r="AP7" s="25">
        <v>0</v>
      </c>
      <c r="AQ7" s="28">
        <v>1</v>
      </c>
      <c r="AR7" s="25">
        <v>0</v>
      </c>
      <c r="AS7" s="25">
        <v>0</v>
      </c>
      <c r="AT7" s="25">
        <v>0</v>
      </c>
      <c r="AU7" s="120">
        <v>1</v>
      </c>
      <c r="AV7" s="25">
        <v>0</v>
      </c>
      <c r="AW7" s="25">
        <v>0</v>
      </c>
      <c r="AX7" s="25">
        <v>0</v>
      </c>
      <c r="AY7" s="128">
        <f>C7+G7+K7+O7+S7+W7+AA7+AE7++AI7+AM7+AQ7+AU7</f>
        <v>19</v>
      </c>
    </row>
    <row r="8" spans="1:51">
      <c r="A8" s="15">
        <v>2</v>
      </c>
      <c r="B8" s="17" t="s">
        <v>11</v>
      </c>
      <c r="C8" s="28">
        <v>2</v>
      </c>
      <c r="D8" s="23">
        <v>0</v>
      </c>
      <c r="E8" s="23"/>
      <c r="F8" s="23"/>
      <c r="G8" s="29">
        <v>2</v>
      </c>
      <c r="H8" s="23">
        <v>0</v>
      </c>
      <c r="I8" s="23"/>
      <c r="J8" s="23"/>
      <c r="K8" s="29">
        <v>2</v>
      </c>
      <c r="L8" s="23">
        <v>0</v>
      </c>
      <c r="M8" s="23"/>
      <c r="N8" s="23"/>
      <c r="O8" s="29">
        <v>2</v>
      </c>
      <c r="P8" s="23">
        <v>0</v>
      </c>
      <c r="Q8" s="23"/>
      <c r="R8" s="23"/>
      <c r="S8" s="29">
        <v>2</v>
      </c>
      <c r="T8" s="23"/>
      <c r="U8" s="23"/>
      <c r="V8" s="23"/>
      <c r="W8" s="29">
        <v>2</v>
      </c>
      <c r="X8" s="23">
        <v>0</v>
      </c>
      <c r="Y8" s="23"/>
      <c r="Z8" s="23"/>
      <c r="AA8" s="29">
        <v>2</v>
      </c>
      <c r="AB8" s="23">
        <v>0</v>
      </c>
      <c r="AC8" s="23"/>
      <c r="AD8" s="23"/>
      <c r="AE8" s="29">
        <v>2</v>
      </c>
      <c r="AF8" s="23">
        <v>0</v>
      </c>
      <c r="AG8" s="23"/>
      <c r="AH8" s="73"/>
      <c r="AI8" s="29">
        <v>1</v>
      </c>
      <c r="AJ8" s="23"/>
      <c r="AK8" s="23"/>
      <c r="AL8" s="23"/>
      <c r="AM8" s="29">
        <v>0</v>
      </c>
      <c r="AN8" s="25">
        <v>0</v>
      </c>
      <c r="AO8" s="25">
        <v>0</v>
      </c>
      <c r="AP8" s="25">
        <v>0</v>
      </c>
      <c r="AQ8" s="23"/>
      <c r="AR8" s="25">
        <v>0</v>
      </c>
      <c r="AS8" s="25">
        <v>0</v>
      </c>
      <c r="AT8" s="25">
        <v>0</v>
      </c>
      <c r="AU8" s="120"/>
      <c r="AV8" s="25">
        <v>0</v>
      </c>
      <c r="AW8" s="25">
        <v>0</v>
      </c>
      <c r="AX8" s="25">
        <v>0</v>
      </c>
      <c r="AY8" s="128">
        <f t="shared" ref="AY8:AY71" si="0">C8+G8+K8+O8+S8+W8+AA8+AE8++AI8+AM8+AQ8+AU8</f>
        <v>17</v>
      </c>
    </row>
    <row r="9" spans="1:51">
      <c r="A9" s="15">
        <v>3</v>
      </c>
      <c r="B9" s="17" t="s">
        <v>12</v>
      </c>
      <c r="C9" s="29">
        <v>4</v>
      </c>
      <c r="D9" s="23"/>
      <c r="E9" s="56"/>
      <c r="F9" s="23"/>
      <c r="G9" s="29">
        <v>4</v>
      </c>
      <c r="H9" s="23"/>
      <c r="I9" s="23"/>
      <c r="J9" s="23"/>
      <c r="K9" s="29">
        <v>4</v>
      </c>
      <c r="L9" s="23"/>
      <c r="M9" s="23"/>
      <c r="N9" s="23"/>
      <c r="O9" s="29">
        <v>4</v>
      </c>
      <c r="P9" s="23"/>
      <c r="Q9" s="23"/>
      <c r="R9" s="23"/>
      <c r="S9" s="29">
        <v>4</v>
      </c>
      <c r="T9" s="23"/>
      <c r="U9" s="23"/>
      <c r="V9" s="23"/>
      <c r="W9" s="29">
        <v>4</v>
      </c>
      <c r="X9" s="23"/>
      <c r="Y9" s="23"/>
      <c r="Z9" s="23"/>
      <c r="AA9" s="29">
        <v>2</v>
      </c>
      <c r="AB9" s="23">
        <v>0</v>
      </c>
      <c r="AC9" s="23">
        <v>0</v>
      </c>
      <c r="AD9" s="23">
        <v>0</v>
      </c>
      <c r="AE9" s="29">
        <v>2</v>
      </c>
      <c r="AF9" s="23">
        <v>0</v>
      </c>
      <c r="AG9" s="23">
        <v>0</v>
      </c>
      <c r="AH9" s="73">
        <v>0</v>
      </c>
      <c r="AI9" s="29">
        <v>1</v>
      </c>
      <c r="AJ9" s="23"/>
      <c r="AK9" s="23"/>
      <c r="AL9" s="23"/>
      <c r="AM9" s="29">
        <v>0</v>
      </c>
      <c r="AN9" s="25">
        <v>0</v>
      </c>
      <c r="AO9" s="25">
        <v>0</v>
      </c>
      <c r="AP9" s="25">
        <v>0</v>
      </c>
      <c r="AQ9" s="23"/>
      <c r="AR9" s="25">
        <v>0</v>
      </c>
      <c r="AS9" s="25">
        <v>0</v>
      </c>
      <c r="AT9" s="25">
        <v>0</v>
      </c>
      <c r="AU9" s="120"/>
      <c r="AV9" s="25">
        <v>0</v>
      </c>
      <c r="AW9" s="25">
        <v>0</v>
      </c>
      <c r="AX9" s="25">
        <v>0</v>
      </c>
      <c r="AY9" s="128">
        <f t="shared" si="0"/>
        <v>29</v>
      </c>
    </row>
    <row r="10" spans="1:51">
      <c r="A10" s="15">
        <v>4</v>
      </c>
      <c r="B10" s="17" t="s">
        <v>13</v>
      </c>
      <c r="C10" s="29">
        <v>3</v>
      </c>
      <c r="D10" s="23">
        <v>22</v>
      </c>
      <c r="E10" s="56">
        <v>22</v>
      </c>
      <c r="F10" s="23">
        <v>8</v>
      </c>
      <c r="G10" s="29">
        <v>3</v>
      </c>
      <c r="H10" s="23">
        <v>26</v>
      </c>
      <c r="I10" s="23">
        <v>26</v>
      </c>
      <c r="J10" s="23">
        <v>6</v>
      </c>
      <c r="K10" s="29">
        <v>3</v>
      </c>
      <c r="L10" s="23">
        <v>14</v>
      </c>
      <c r="M10" s="23">
        <v>14</v>
      </c>
      <c r="N10" s="23">
        <v>1</v>
      </c>
      <c r="O10" s="29">
        <v>3</v>
      </c>
      <c r="P10" s="23">
        <v>18</v>
      </c>
      <c r="Q10" s="23">
        <v>18</v>
      </c>
      <c r="R10" s="23">
        <v>15</v>
      </c>
      <c r="S10" s="29">
        <v>3</v>
      </c>
      <c r="T10" s="23">
        <v>26</v>
      </c>
      <c r="U10" s="23">
        <v>26</v>
      </c>
      <c r="V10" s="23">
        <v>7</v>
      </c>
      <c r="W10" s="29">
        <v>3</v>
      </c>
      <c r="X10" s="23">
        <v>28</v>
      </c>
      <c r="Y10" s="23">
        <v>28</v>
      </c>
      <c r="Z10" s="23">
        <v>5</v>
      </c>
      <c r="AA10" s="29">
        <v>2</v>
      </c>
      <c r="AB10" s="23">
        <v>14</v>
      </c>
      <c r="AC10" s="23">
        <v>14</v>
      </c>
      <c r="AD10" s="23">
        <v>5</v>
      </c>
      <c r="AE10" s="29">
        <v>2</v>
      </c>
      <c r="AF10" s="23">
        <v>12</v>
      </c>
      <c r="AG10" s="23">
        <v>12</v>
      </c>
      <c r="AH10" s="73">
        <v>8</v>
      </c>
      <c r="AI10" s="29">
        <v>1</v>
      </c>
      <c r="AJ10" s="23">
        <v>0</v>
      </c>
      <c r="AK10" s="23">
        <v>0</v>
      </c>
      <c r="AL10" s="23">
        <v>0</v>
      </c>
      <c r="AM10" s="29">
        <v>1</v>
      </c>
      <c r="AN10" s="25">
        <v>0</v>
      </c>
      <c r="AO10" s="25">
        <v>0</v>
      </c>
      <c r="AP10" s="25">
        <v>0</v>
      </c>
      <c r="AQ10" s="23"/>
      <c r="AR10" s="25">
        <v>0</v>
      </c>
      <c r="AS10" s="25">
        <v>0</v>
      </c>
      <c r="AT10" s="25">
        <v>0</v>
      </c>
      <c r="AU10" s="120"/>
      <c r="AV10" s="25">
        <v>0</v>
      </c>
      <c r="AW10" s="25">
        <v>0</v>
      </c>
      <c r="AX10" s="25">
        <v>0</v>
      </c>
      <c r="AY10" s="128">
        <f t="shared" si="0"/>
        <v>24</v>
      </c>
    </row>
    <row r="11" spans="1:51">
      <c r="A11" s="15">
        <v>5</v>
      </c>
      <c r="B11" s="17" t="s">
        <v>14</v>
      </c>
      <c r="C11" s="29">
        <v>2</v>
      </c>
      <c r="D11" s="23">
        <v>0</v>
      </c>
      <c r="E11" s="23"/>
      <c r="F11" s="23"/>
      <c r="G11" s="29">
        <v>2</v>
      </c>
      <c r="H11" s="23">
        <v>0</v>
      </c>
      <c r="I11" s="23"/>
      <c r="J11" s="23"/>
      <c r="K11" s="29">
        <v>2</v>
      </c>
      <c r="L11" s="23">
        <v>0</v>
      </c>
      <c r="M11" s="23"/>
      <c r="N11" s="23"/>
      <c r="O11" s="29">
        <v>2</v>
      </c>
      <c r="P11" s="23">
        <v>0</v>
      </c>
      <c r="Q11" s="23"/>
      <c r="R11" s="23"/>
      <c r="S11" s="29">
        <v>2</v>
      </c>
      <c r="T11" s="23"/>
      <c r="U11" s="23"/>
      <c r="V11" s="23"/>
      <c r="W11" s="29">
        <v>2</v>
      </c>
      <c r="X11" s="23">
        <v>0</v>
      </c>
      <c r="Y11" s="23"/>
      <c r="Z11" s="23"/>
      <c r="AA11" s="29">
        <v>2</v>
      </c>
      <c r="AB11" s="23">
        <v>0</v>
      </c>
      <c r="AC11" s="23"/>
      <c r="AD11" s="23"/>
      <c r="AE11" s="29">
        <v>2</v>
      </c>
      <c r="AF11" s="23">
        <v>0</v>
      </c>
      <c r="AG11" s="23"/>
      <c r="AH11" s="73"/>
      <c r="AI11" s="29">
        <v>1</v>
      </c>
      <c r="AJ11" s="23"/>
      <c r="AK11" s="23"/>
      <c r="AL11" s="23"/>
      <c r="AM11" s="29">
        <v>0</v>
      </c>
      <c r="AN11" s="25">
        <v>0</v>
      </c>
      <c r="AO11" s="25">
        <v>0</v>
      </c>
      <c r="AP11" s="25">
        <v>0</v>
      </c>
      <c r="AQ11" s="23"/>
      <c r="AR11" s="25">
        <v>0</v>
      </c>
      <c r="AS11" s="25">
        <v>0</v>
      </c>
      <c r="AT11" s="25">
        <v>0</v>
      </c>
      <c r="AU11" s="120"/>
      <c r="AV11" s="25">
        <v>0</v>
      </c>
      <c r="AW11" s="25">
        <v>0</v>
      </c>
      <c r="AX11" s="25">
        <v>0</v>
      </c>
      <c r="AY11" s="128">
        <f t="shared" si="0"/>
        <v>17</v>
      </c>
    </row>
    <row r="12" spans="1:51">
      <c r="A12" s="15">
        <v>6</v>
      </c>
      <c r="B12" s="17" t="s">
        <v>15</v>
      </c>
      <c r="C12" s="29">
        <v>2</v>
      </c>
      <c r="D12" s="23">
        <v>22</v>
      </c>
      <c r="E12" s="23">
        <v>20</v>
      </c>
      <c r="F12" s="23">
        <v>7</v>
      </c>
      <c r="G12" s="29">
        <v>2</v>
      </c>
      <c r="H12" s="23">
        <v>18</v>
      </c>
      <c r="I12" s="23">
        <v>18</v>
      </c>
      <c r="J12" s="23">
        <v>12</v>
      </c>
      <c r="K12" s="29">
        <v>2</v>
      </c>
      <c r="L12" s="23">
        <v>12</v>
      </c>
      <c r="M12" s="23">
        <v>12</v>
      </c>
      <c r="N12" s="23">
        <v>9</v>
      </c>
      <c r="O12" s="29">
        <v>2</v>
      </c>
      <c r="P12" s="23">
        <v>17</v>
      </c>
      <c r="Q12" s="23">
        <v>17</v>
      </c>
      <c r="R12" s="23">
        <v>15</v>
      </c>
      <c r="S12" s="29">
        <v>2</v>
      </c>
      <c r="T12" s="23">
        <v>29</v>
      </c>
      <c r="U12" s="23">
        <v>28</v>
      </c>
      <c r="V12" s="23">
        <v>21</v>
      </c>
      <c r="W12" s="29">
        <v>2</v>
      </c>
      <c r="X12" s="23">
        <v>24</v>
      </c>
      <c r="Y12" s="23">
        <v>22</v>
      </c>
      <c r="Z12" s="23">
        <v>17</v>
      </c>
      <c r="AA12" s="29">
        <v>2</v>
      </c>
      <c r="AB12" s="23">
        <v>17</v>
      </c>
      <c r="AC12" s="23">
        <v>17</v>
      </c>
      <c r="AD12" s="23">
        <v>5</v>
      </c>
      <c r="AE12" s="29">
        <v>2</v>
      </c>
      <c r="AF12" s="23">
        <v>9</v>
      </c>
      <c r="AG12" s="23">
        <v>9</v>
      </c>
      <c r="AH12" s="73">
        <v>3</v>
      </c>
      <c r="AI12" s="29">
        <v>1</v>
      </c>
      <c r="AJ12" s="23">
        <v>0</v>
      </c>
      <c r="AK12" s="23">
        <v>0</v>
      </c>
      <c r="AL12" s="23">
        <v>0</v>
      </c>
      <c r="AM12" s="29">
        <v>1</v>
      </c>
      <c r="AN12" s="25">
        <v>0</v>
      </c>
      <c r="AO12" s="25">
        <v>0</v>
      </c>
      <c r="AP12" s="25">
        <v>0</v>
      </c>
      <c r="AQ12" s="23"/>
      <c r="AR12" s="25">
        <v>0</v>
      </c>
      <c r="AS12" s="25">
        <v>0</v>
      </c>
      <c r="AT12" s="25">
        <v>0</v>
      </c>
      <c r="AU12" s="120"/>
      <c r="AV12" s="25">
        <v>0</v>
      </c>
      <c r="AW12" s="25">
        <v>0</v>
      </c>
      <c r="AX12" s="25">
        <v>0</v>
      </c>
      <c r="AY12" s="128">
        <f t="shared" si="0"/>
        <v>18</v>
      </c>
    </row>
    <row r="13" spans="1:51">
      <c r="A13" s="15">
        <v>7</v>
      </c>
      <c r="B13" s="17" t="s">
        <v>16</v>
      </c>
      <c r="C13" s="29">
        <v>3</v>
      </c>
      <c r="D13" s="23">
        <v>0</v>
      </c>
      <c r="E13" s="56">
        <v>0</v>
      </c>
      <c r="F13" s="23">
        <v>0</v>
      </c>
      <c r="G13" s="29">
        <v>3</v>
      </c>
      <c r="H13" s="23">
        <v>0</v>
      </c>
      <c r="I13" s="23">
        <v>0</v>
      </c>
      <c r="J13" s="23">
        <v>0</v>
      </c>
      <c r="K13" s="29">
        <v>3</v>
      </c>
      <c r="L13" s="23">
        <v>0</v>
      </c>
      <c r="M13" s="23">
        <v>0</v>
      </c>
      <c r="N13" s="23">
        <v>0</v>
      </c>
      <c r="O13" s="29">
        <v>3</v>
      </c>
      <c r="P13" s="23">
        <v>0</v>
      </c>
      <c r="Q13" s="23">
        <v>0</v>
      </c>
      <c r="R13" s="23">
        <v>0</v>
      </c>
      <c r="S13" s="29">
        <v>3</v>
      </c>
      <c r="T13" s="23">
        <v>0</v>
      </c>
      <c r="U13" s="23">
        <v>0</v>
      </c>
      <c r="V13" s="23"/>
      <c r="W13" s="29">
        <v>3</v>
      </c>
      <c r="X13" s="23">
        <v>0</v>
      </c>
      <c r="Y13" s="23">
        <v>0</v>
      </c>
      <c r="Z13" s="23">
        <v>0</v>
      </c>
      <c r="AA13" s="29">
        <v>2</v>
      </c>
      <c r="AB13" s="23">
        <v>0</v>
      </c>
      <c r="AC13" s="23">
        <v>0</v>
      </c>
      <c r="AD13" s="23">
        <v>0</v>
      </c>
      <c r="AE13" s="29">
        <v>2</v>
      </c>
      <c r="AF13" s="23">
        <v>0</v>
      </c>
      <c r="AG13" s="23">
        <v>0</v>
      </c>
      <c r="AH13" s="73">
        <v>0</v>
      </c>
      <c r="AI13" s="29">
        <v>1</v>
      </c>
      <c r="AJ13" s="23"/>
      <c r="AK13" s="23"/>
      <c r="AL13" s="23"/>
      <c r="AM13" s="29">
        <v>0</v>
      </c>
      <c r="AN13" s="25">
        <v>0</v>
      </c>
      <c r="AO13" s="25">
        <v>0</v>
      </c>
      <c r="AP13" s="25">
        <v>0</v>
      </c>
      <c r="AQ13" s="23"/>
      <c r="AR13" s="25">
        <v>0</v>
      </c>
      <c r="AS13" s="25">
        <v>0</v>
      </c>
      <c r="AT13" s="25">
        <v>0</v>
      </c>
      <c r="AU13" s="120"/>
      <c r="AV13" s="25">
        <v>0</v>
      </c>
      <c r="AW13" s="25">
        <v>0</v>
      </c>
      <c r="AX13" s="25">
        <v>0</v>
      </c>
      <c r="AY13" s="128">
        <f t="shared" si="0"/>
        <v>23</v>
      </c>
    </row>
    <row r="14" spans="1:51">
      <c r="A14" s="15">
        <v>8</v>
      </c>
      <c r="B14" s="17" t="s">
        <v>17</v>
      </c>
      <c r="C14" s="29">
        <v>2</v>
      </c>
      <c r="D14" s="23">
        <v>0</v>
      </c>
      <c r="E14" s="23">
        <v>0</v>
      </c>
      <c r="F14" s="23">
        <v>0</v>
      </c>
      <c r="G14" s="29">
        <v>2</v>
      </c>
      <c r="H14" s="23">
        <v>0</v>
      </c>
      <c r="I14" s="23">
        <v>0</v>
      </c>
      <c r="J14" s="23">
        <v>0</v>
      </c>
      <c r="K14" s="29">
        <v>2</v>
      </c>
      <c r="L14" s="23">
        <v>0</v>
      </c>
      <c r="M14" s="23">
        <v>0</v>
      </c>
      <c r="N14" s="23">
        <v>0</v>
      </c>
      <c r="O14" s="29">
        <v>2</v>
      </c>
      <c r="P14" s="23">
        <v>0</v>
      </c>
      <c r="Q14" s="23">
        <v>0</v>
      </c>
      <c r="R14" s="23">
        <v>0</v>
      </c>
      <c r="S14" s="29">
        <v>2</v>
      </c>
      <c r="T14" s="23">
        <v>0</v>
      </c>
      <c r="U14" s="23">
        <v>0</v>
      </c>
      <c r="V14" s="23"/>
      <c r="W14" s="29">
        <v>2</v>
      </c>
      <c r="X14" s="23">
        <v>0</v>
      </c>
      <c r="Y14" s="23">
        <v>0</v>
      </c>
      <c r="Z14" s="23">
        <v>0</v>
      </c>
      <c r="AA14" s="29">
        <v>2</v>
      </c>
      <c r="AB14" s="23">
        <v>0</v>
      </c>
      <c r="AC14" s="23"/>
      <c r="AD14" s="23"/>
      <c r="AE14" s="29">
        <v>2</v>
      </c>
      <c r="AF14" s="23">
        <v>0</v>
      </c>
      <c r="AG14" s="23">
        <v>0</v>
      </c>
      <c r="AH14" s="73">
        <v>0</v>
      </c>
      <c r="AI14" s="29">
        <v>1</v>
      </c>
      <c r="AJ14" s="23"/>
      <c r="AK14" s="23"/>
      <c r="AL14" s="23"/>
      <c r="AM14" s="29">
        <v>0</v>
      </c>
      <c r="AN14" s="25">
        <v>0</v>
      </c>
      <c r="AO14" s="25">
        <v>0</v>
      </c>
      <c r="AP14" s="25">
        <v>0</v>
      </c>
      <c r="AQ14" s="23"/>
      <c r="AR14" s="25">
        <v>0</v>
      </c>
      <c r="AS14" s="25">
        <v>0</v>
      </c>
      <c r="AT14" s="25">
        <v>0</v>
      </c>
      <c r="AU14" s="120"/>
      <c r="AV14" s="25">
        <v>0</v>
      </c>
      <c r="AW14" s="25">
        <v>0</v>
      </c>
      <c r="AX14" s="25">
        <v>0</v>
      </c>
      <c r="AY14" s="128">
        <f t="shared" si="0"/>
        <v>17</v>
      </c>
    </row>
    <row r="15" spans="1:51">
      <c r="A15" s="15">
        <v>9</v>
      </c>
      <c r="B15" s="17" t="s">
        <v>18</v>
      </c>
      <c r="C15" s="29">
        <v>2</v>
      </c>
      <c r="D15" s="23">
        <v>2</v>
      </c>
      <c r="E15" s="56">
        <v>2</v>
      </c>
      <c r="F15" s="23">
        <v>2</v>
      </c>
      <c r="G15" s="29">
        <v>2</v>
      </c>
      <c r="H15" s="23">
        <v>7</v>
      </c>
      <c r="I15" s="23">
        <v>7</v>
      </c>
      <c r="J15" s="23">
        <v>7</v>
      </c>
      <c r="K15" s="29">
        <v>2</v>
      </c>
      <c r="L15" s="23">
        <v>2</v>
      </c>
      <c r="M15" s="23">
        <v>2</v>
      </c>
      <c r="N15" s="23">
        <v>2</v>
      </c>
      <c r="O15" s="29">
        <v>2</v>
      </c>
      <c r="P15" s="23">
        <v>5</v>
      </c>
      <c r="Q15" s="23">
        <v>5</v>
      </c>
      <c r="R15" s="23">
        <v>5</v>
      </c>
      <c r="S15" s="29">
        <v>2</v>
      </c>
      <c r="T15" s="23">
        <v>146</v>
      </c>
      <c r="U15" s="23">
        <v>146</v>
      </c>
      <c r="V15" s="23">
        <v>0</v>
      </c>
      <c r="W15" s="29">
        <v>2</v>
      </c>
      <c r="X15" s="23">
        <v>2</v>
      </c>
      <c r="Y15" s="23">
        <v>2</v>
      </c>
      <c r="Z15" s="23">
        <v>2</v>
      </c>
      <c r="AA15" s="29">
        <v>2</v>
      </c>
      <c r="AB15" s="23">
        <v>2</v>
      </c>
      <c r="AC15" s="23">
        <v>2</v>
      </c>
      <c r="AD15" s="23">
        <v>2</v>
      </c>
      <c r="AE15" s="29">
        <v>2</v>
      </c>
      <c r="AF15" s="23">
        <v>3</v>
      </c>
      <c r="AG15" s="23">
        <v>3</v>
      </c>
      <c r="AH15" s="73">
        <v>3</v>
      </c>
      <c r="AI15" s="29">
        <v>1</v>
      </c>
      <c r="AJ15" s="23">
        <v>0</v>
      </c>
      <c r="AK15" s="23">
        <v>0</v>
      </c>
      <c r="AL15" s="23">
        <v>0</v>
      </c>
      <c r="AM15" s="29">
        <v>1</v>
      </c>
      <c r="AN15" s="25">
        <v>0</v>
      </c>
      <c r="AO15" s="25">
        <v>0</v>
      </c>
      <c r="AP15" s="25">
        <v>0</v>
      </c>
      <c r="AQ15" s="23"/>
      <c r="AR15" s="25">
        <v>0</v>
      </c>
      <c r="AS15" s="25">
        <v>0</v>
      </c>
      <c r="AT15" s="25">
        <v>0</v>
      </c>
      <c r="AU15" s="120"/>
      <c r="AV15" s="25">
        <v>0</v>
      </c>
      <c r="AW15" s="25">
        <v>0</v>
      </c>
      <c r="AX15" s="25">
        <v>0</v>
      </c>
      <c r="AY15" s="128">
        <f t="shared" si="0"/>
        <v>18</v>
      </c>
    </row>
    <row r="16" spans="1:51">
      <c r="A16" s="15">
        <v>10</v>
      </c>
      <c r="B16" s="17" t="s">
        <v>19</v>
      </c>
      <c r="C16" s="29">
        <v>2</v>
      </c>
      <c r="D16" s="23">
        <v>0</v>
      </c>
      <c r="E16" s="23"/>
      <c r="F16" s="23"/>
      <c r="G16" s="29">
        <v>2</v>
      </c>
      <c r="H16" s="23">
        <v>0</v>
      </c>
      <c r="I16" s="23"/>
      <c r="J16" s="23"/>
      <c r="K16" s="29">
        <v>2</v>
      </c>
      <c r="L16" s="23">
        <v>0</v>
      </c>
      <c r="M16" s="23"/>
      <c r="N16" s="23"/>
      <c r="O16" s="29">
        <v>2</v>
      </c>
      <c r="P16" s="23">
        <v>0</v>
      </c>
      <c r="Q16" s="23"/>
      <c r="R16" s="23"/>
      <c r="S16" s="29">
        <v>2</v>
      </c>
      <c r="T16" s="23"/>
      <c r="U16" s="23"/>
      <c r="V16" s="23"/>
      <c r="W16" s="29">
        <v>2</v>
      </c>
      <c r="X16" s="23">
        <v>0</v>
      </c>
      <c r="Y16" s="23"/>
      <c r="Z16" s="23"/>
      <c r="AA16" s="29">
        <v>2</v>
      </c>
      <c r="AB16" s="23">
        <v>0</v>
      </c>
      <c r="AC16" s="23"/>
      <c r="AD16" s="23"/>
      <c r="AE16" s="29">
        <v>2</v>
      </c>
      <c r="AF16" s="23">
        <v>0</v>
      </c>
      <c r="AG16" s="23"/>
      <c r="AH16" s="73"/>
      <c r="AI16" s="29">
        <v>1</v>
      </c>
      <c r="AJ16" s="23"/>
      <c r="AK16" s="23"/>
      <c r="AL16" s="23"/>
      <c r="AM16" s="29">
        <v>0</v>
      </c>
      <c r="AN16" s="25">
        <v>0</v>
      </c>
      <c r="AO16" s="25">
        <v>0</v>
      </c>
      <c r="AP16" s="25">
        <v>0</v>
      </c>
      <c r="AQ16" s="23"/>
      <c r="AR16" s="25">
        <v>0</v>
      </c>
      <c r="AS16" s="25">
        <v>0</v>
      </c>
      <c r="AT16" s="25">
        <v>0</v>
      </c>
      <c r="AU16" s="120"/>
      <c r="AV16" s="25">
        <v>0</v>
      </c>
      <c r="AW16" s="25">
        <v>0</v>
      </c>
      <c r="AX16" s="25">
        <v>0</v>
      </c>
      <c r="AY16" s="128">
        <f t="shared" si="0"/>
        <v>17</v>
      </c>
    </row>
    <row r="17" spans="1:51">
      <c r="A17" s="15">
        <v>11</v>
      </c>
      <c r="B17" s="17" t="s">
        <v>20</v>
      </c>
      <c r="C17" s="29">
        <v>2</v>
      </c>
      <c r="D17" s="23">
        <v>0</v>
      </c>
      <c r="E17" s="56">
        <v>0</v>
      </c>
      <c r="F17" s="23">
        <v>0</v>
      </c>
      <c r="G17" s="29">
        <v>2</v>
      </c>
      <c r="H17" s="23">
        <v>0</v>
      </c>
      <c r="I17" s="23">
        <v>0</v>
      </c>
      <c r="J17" s="23">
        <v>0</v>
      </c>
      <c r="K17" s="29">
        <v>2</v>
      </c>
      <c r="L17" s="23">
        <v>0</v>
      </c>
      <c r="M17" s="23">
        <v>0</v>
      </c>
      <c r="N17" s="23">
        <v>0</v>
      </c>
      <c r="O17" s="29">
        <v>2</v>
      </c>
      <c r="P17" s="23">
        <v>0</v>
      </c>
      <c r="Q17" s="23">
        <v>0</v>
      </c>
      <c r="R17" s="23">
        <v>0</v>
      </c>
      <c r="S17" s="29">
        <v>2</v>
      </c>
      <c r="T17" s="23">
        <v>0</v>
      </c>
      <c r="U17" s="23">
        <v>0</v>
      </c>
      <c r="V17" s="23"/>
      <c r="W17" s="29">
        <v>2</v>
      </c>
      <c r="X17" s="23">
        <v>0</v>
      </c>
      <c r="Y17" s="23">
        <v>0</v>
      </c>
      <c r="Z17" s="23">
        <v>0</v>
      </c>
      <c r="AA17" s="29">
        <v>2</v>
      </c>
      <c r="AB17" s="23">
        <v>0</v>
      </c>
      <c r="AC17" s="23"/>
      <c r="AD17" s="23"/>
      <c r="AE17" s="29">
        <v>2</v>
      </c>
      <c r="AF17" s="23">
        <v>0</v>
      </c>
      <c r="AG17" s="23"/>
      <c r="AH17" s="73"/>
      <c r="AI17" s="29">
        <v>1</v>
      </c>
      <c r="AJ17" s="23"/>
      <c r="AK17" s="23"/>
      <c r="AL17" s="23"/>
      <c r="AM17" s="29">
        <v>1</v>
      </c>
      <c r="AN17" s="25">
        <v>0</v>
      </c>
      <c r="AO17" s="25">
        <v>0</v>
      </c>
      <c r="AP17" s="25">
        <v>0</v>
      </c>
      <c r="AQ17" s="23"/>
      <c r="AR17" s="25">
        <v>0</v>
      </c>
      <c r="AS17" s="25">
        <v>0</v>
      </c>
      <c r="AT17" s="25">
        <v>0</v>
      </c>
      <c r="AU17" s="120"/>
      <c r="AV17" s="25">
        <v>0</v>
      </c>
      <c r="AW17" s="25">
        <v>0</v>
      </c>
      <c r="AX17" s="25">
        <v>0</v>
      </c>
      <c r="AY17" s="128">
        <f t="shared" si="0"/>
        <v>18</v>
      </c>
    </row>
    <row r="18" spans="1:51">
      <c r="A18" s="15">
        <v>12</v>
      </c>
      <c r="B18" s="17" t="s">
        <v>21</v>
      </c>
      <c r="C18" s="29">
        <v>3</v>
      </c>
      <c r="D18" s="23">
        <v>0</v>
      </c>
      <c r="E18" s="23"/>
      <c r="F18" s="23"/>
      <c r="G18" s="29">
        <v>3</v>
      </c>
      <c r="H18" s="23">
        <v>0</v>
      </c>
      <c r="I18" s="23"/>
      <c r="J18" s="23"/>
      <c r="K18" s="29">
        <v>3</v>
      </c>
      <c r="L18" s="23">
        <v>0</v>
      </c>
      <c r="M18" s="23"/>
      <c r="N18" s="23"/>
      <c r="O18" s="29">
        <v>3</v>
      </c>
      <c r="P18" s="23">
        <v>0</v>
      </c>
      <c r="Q18" s="23"/>
      <c r="R18" s="23"/>
      <c r="S18" s="29">
        <v>3</v>
      </c>
      <c r="T18" s="23"/>
      <c r="U18" s="23"/>
      <c r="V18" s="23"/>
      <c r="W18" s="29">
        <v>3</v>
      </c>
      <c r="X18" s="23">
        <v>0</v>
      </c>
      <c r="Y18" s="23"/>
      <c r="Z18" s="23"/>
      <c r="AA18" s="29">
        <v>2</v>
      </c>
      <c r="AB18" s="23">
        <v>0</v>
      </c>
      <c r="AC18" s="23"/>
      <c r="AD18" s="23"/>
      <c r="AE18" s="29">
        <v>2</v>
      </c>
      <c r="AF18" s="23">
        <v>0</v>
      </c>
      <c r="AG18" s="23"/>
      <c r="AH18" s="73"/>
      <c r="AI18" s="29">
        <v>1</v>
      </c>
      <c r="AJ18" s="23"/>
      <c r="AK18" s="23"/>
      <c r="AL18" s="23"/>
      <c r="AM18" s="29">
        <v>1</v>
      </c>
      <c r="AN18" s="25">
        <v>0</v>
      </c>
      <c r="AO18" s="25">
        <v>0</v>
      </c>
      <c r="AP18" s="25">
        <v>0</v>
      </c>
      <c r="AQ18" s="23"/>
      <c r="AR18" s="25">
        <v>0</v>
      </c>
      <c r="AS18" s="25">
        <v>0</v>
      </c>
      <c r="AT18" s="25">
        <v>0</v>
      </c>
      <c r="AU18" s="120"/>
      <c r="AV18" s="25">
        <v>0</v>
      </c>
      <c r="AW18" s="25">
        <v>0</v>
      </c>
      <c r="AX18" s="25">
        <v>0</v>
      </c>
      <c r="AY18" s="128">
        <f t="shared" si="0"/>
        <v>24</v>
      </c>
    </row>
    <row r="19" spans="1:51">
      <c r="A19" s="15">
        <v>13</v>
      </c>
      <c r="B19" s="17" t="s">
        <v>22</v>
      </c>
      <c r="C19" s="29">
        <v>2</v>
      </c>
      <c r="D19" s="23">
        <v>0</v>
      </c>
      <c r="E19" s="23"/>
      <c r="F19" s="23"/>
      <c r="G19" s="29">
        <v>2</v>
      </c>
      <c r="H19" s="23">
        <v>0</v>
      </c>
      <c r="I19" s="23"/>
      <c r="J19" s="23"/>
      <c r="K19" s="29">
        <v>2</v>
      </c>
      <c r="L19" s="23">
        <v>0</v>
      </c>
      <c r="M19" s="23"/>
      <c r="N19" s="23"/>
      <c r="O19" s="29">
        <v>2</v>
      </c>
      <c r="P19" s="23">
        <v>0</v>
      </c>
      <c r="Q19" s="23"/>
      <c r="R19" s="23"/>
      <c r="S19" s="29">
        <v>2</v>
      </c>
      <c r="T19" s="23"/>
      <c r="U19" s="23"/>
      <c r="V19" s="23"/>
      <c r="W19" s="29">
        <v>2</v>
      </c>
      <c r="X19" s="23">
        <v>0</v>
      </c>
      <c r="Y19" s="23"/>
      <c r="Z19" s="23"/>
      <c r="AA19" s="29">
        <v>2</v>
      </c>
      <c r="AB19" s="23">
        <v>0</v>
      </c>
      <c r="AC19" s="23"/>
      <c r="AD19" s="23"/>
      <c r="AE19" s="29">
        <v>2</v>
      </c>
      <c r="AF19" s="23">
        <v>0</v>
      </c>
      <c r="AG19" s="23"/>
      <c r="AH19" s="73"/>
      <c r="AI19" s="29">
        <v>1</v>
      </c>
      <c r="AJ19" s="23"/>
      <c r="AK19" s="23"/>
      <c r="AL19" s="23"/>
      <c r="AM19" s="29">
        <v>0</v>
      </c>
      <c r="AN19" s="25">
        <v>0</v>
      </c>
      <c r="AO19" s="25">
        <v>0</v>
      </c>
      <c r="AP19" s="25">
        <v>0</v>
      </c>
      <c r="AQ19" s="23"/>
      <c r="AR19" s="25">
        <v>0</v>
      </c>
      <c r="AS19" s="25">
        <v>0</v>
      </c>
      <c r="AT19" s="25">
        <v>0</v>
      </c>
      <c r="AU19" s="120"/>
      <c r="AV19" s="25">
        <v>0</v>
      </c>
      <c r="AW19" s="25">
        <v>0</v>
      </c>
      <c r="AX19" s="25">
        <v>0</v>
      </c>
      <c r="AY19" s="128">
        <f t="shared" si="0"/>
        <v>17</v>
      </c>
    </row>
    <row r="20" spans="1:51">
      <c r="A20" s="15">
        <v>14</v>
      </c>
      <c r="B20" s="17" t="s">
        <v>23</v>
      </c>
      <c r="C20" s="29">
        <v>3</v>
      </c>
      <c r="D20" s="23">
        <v>0</v>
      </c>
      <c r="E20" s="23"/>
      <c r="F20" s="23"/>
      <c r="G20" s="29">
        <v>3</v>
      </c>
      <c r="H20" s="23">
        <v>0</v>
      </c>
      <c r="I20" s="23"/>
      <c r="J20" s="23"/>
      <c r="K20" s="29">
        <v>3</v>
      </c>
      <c r="L20" s="23">
        <v>0</v>
      </c>
      <c r="M20" s="23"/>
      <c r="N20" s="23"/>
      <c r="O20" s="29">
        <v>3</v>
      </c>
      <c r="P20" s="23">
        <v>0</v>
      </c>
      <c r="Q20" s="23"/>
      <c r="R20" s="23"/>
      <c r="S20" s="29">
        <v>3</v>
      </c>
      <c r="T20" s="23"/>
      <c r="U20" s="23"/>
      <c r="V20" s="23"/>
      <c r="W20" s="29">
        <v>3</v>
      </c>
      <c r="X20" s="23">
        <v>0</v>
      </c>
      <c r="Y20" s="23"/>
      <c r="Z20" s="23"/>
      <c r="AA20" s="29">
        <v>2</v>
      </c>
      <c r="AB20" s="23">
        <v>0</v>
      </c>
      <c r="AC20" s="23"/>
      <c r="AD20" s="23"/>
      <c r="AE20" s="29">
        <v>2</v>
      </c>
      <c r="AF20" s="23">
        <v>0</v>
      </c>
      <c r="AG20" s="23"/>
      <c r="AH20" s="73"/>
      <c r="AI20" s="29">
        <v>1</v>
      </c>
      <c r="AJ20" s="23"/>
      <c r="AK20" s="23"/>
      <c r="AL20" s="23"/>
      <c r="AM20" s="29">
        <v>1</v>
      </c>
      <c r="AN20" s="25">
        <v>0</v>
      </c>
      <c r="AO20" s="25">
        <v>0</v>
      </c>
      <c r="AP20" s="25">
        <v>0</v>
      </c>
      <c r="AQ20" s="23"/>
      <c r="AR20" s="25">
        <v>0</v>
      </c>
      <c r="AS20" s="25">
        <v>0</v>
      </c>
      <c r="AT20" s="25">
        <v>0</v>
      </c>
      <c r="AU20" s="120"/>
      <c r="AV20" s="25">
        <v>0</v>
      </c>
      <c r="AW20" s="25">
        <v>0</v>
      </c>
      <c r="AX20" s="25">
        <v>0</v>
      </c>
      <c r="AY20" s="128">
        <f t="shared" si="0"/>
        <v>24</v>
      </c>
    </row>
    <row r="21" spans="1:51">
      <c r="A21" s="15">
        <v>15</v>
      </c>
      <c r="B21" s="17" t="s">
        <v>24</v>
      </c>
      <c r="C21" s="29">
        <v>2</v>
      </c>
      <c r="D21" s="23">
        <v>15</v>
      </c>
      <c r="E21" s="56">
        <v>3</v>
      </c>
      <c r="F21" s="23">
        <v>3</v>
      </c>
      <c r="G21" s="29">
        <v>2</v>
      </c>
      <c r="H21" s="23">
        <v>10</v>
      </c>
      <c r="I21" s="23">
        <v>5</v>
      </c>
      <c r="J21" s="23">
        <v>5</v>
      </c>
      <c r="K21" s="29">
        <v>2</v>
      </c>
      <c r="L21" s="23">
        <v>5</v>
      </c>
      <c r="M21" s="23">
        <v>3</v>
      </c>
      <c r="N21" s="23">
        <v>3</v>
      </c>
      <c r="O21" s="29">
        <v>2</v>
      </c>
      <c r="P21" s="23">
        <v>10</v>
      </c>
      <c r="Q21" s="23">
        <v>6</v>
      </c>
      <c r="R21" s="23">
        <v>6</v>
      </c>
      <c r="S21" s="29">
        <v>2</v>
      </c>
      <c r="T21" s="23">
        <v>46</v>
      </c>
      <c r="U21" s="23">
        <v>12</v>
      </c>
      <c r="V21" s="23">
        <v>0</v>
      </c>
      <c r="W21" s="29">
        <v>2</v>
      </c>
      <c r="X21" s="23">
        <v>2</v>
      </c>
      <c r="Y21" s="23">
        <v>2</v>
      </c>
      <c r="Z21" s="23">
        <v>2</v>
      </c>
      <c r="AA21" s="29">
        <v>2</v>
      </c>
      <c r="AB21" s="23">
        <v>1</v>
      </c>
      <c r="AC21" s="23">
        <v>1</v>
      </c>
      <c r="AD21" s="23">
        <v>1</v>
      </c>
      <c r="AE21" s="29">
        <v>2</v>
      </c>
      <c r="AF21" s="23">
        <v>1</v>
      </c>
      <c r="AG21" s="23">
        <v>1</v>
      </c>
      <c r="AH21" s="73">
        <v>1</v>
      </c>
      <c r="AI21" s="29">
        <v>1</v>
      </c>
      <c r="AJ21" s="23">
        <v>0</v>
      </c>
      <c r="AK21" s="23">
        <v>0</v>
      </c>
      <c r="AL21" s="23">
        <v>0</v>
      </c>
      <c r="AM21" s="29">
        <v>0</v>
      </c>
      <c r="AN21" s="25">
        <v>0</v>
      </c>
      <c r="AO21" s="25">
        <v>0</v>
      </c>
      <c r="AP21" s="25">
        <v>0</v>
      </c>
      <c r="AQ21" s="23"/>
      <c r="AR21" s="25">
        <v>0</v>
      </c>
      <c r="AS21" s="25">
        <v>0</v>
      </c>
      <c r="AT21" s="25">
        <v>0</v>
      </c>
      <c r="AU21" s="120"/>
      <c r="AV21" s="25">
        <v>0</v>
      </c>
      <c r="AW21" s="25">
        <v>0</v>
      </c>
      <c r="AX21" s="25">
        <v>0</v>
      </c>
      <c r="AY21" s="128">
        <f t="shared" si="0"/>
        <v>17</v>
      </c>
    </row>
    <row r="22" spans="1:51">
      <c r="A22" s="15">
        <v>16</v>
      </c>
      <c r="B22" s="17" t="s">
        <v>25</v>
      </c>
      <c r="C22" s="29">
        <v>2</v>
      </c>
      <c r="D22" s="23">
        <v>0</v>
      </c>
      <c r="E22" s="56">
        <v>0</v>
      </c>
      <c r="F22" s="23">
        <v>0</v>
      </c>
      <c r="G22" s="29">
        <v>2</v>
      </c>
      <c r="H22" s="23">
        <v>0</v>
      </c>
      <c r="I22" s="23">
        <v>0</v>
      </c>
      <c r="J22" s="23">
        <v>0</v>
      </c>
      <c r="K22" s="29">
        <v>2</v>
      </c>
      <c r="L22" s="23">
        <v>0</v>
      </c>
      <c r="M22" s="23">
        <v>0</v>
      </c>
      <c r="N22" s="23">
        <v>0</v>
      </c>
      <c r="O22" s="29">
        <v>2</v>
      </c>
      <c r="P22" s="23">
        <v>0</v>
      </c>
      <c r="Q22" s="23">
        <v>0</v>
      </c>
      <c r="R22" s="23">
        <v>0</v>
      </c>
      <c r="S22" s="29">
        <v>2</v>
      </c>
      <c r="T22" s="23">
        <v>0</v>
      </c>
      <c r="U22" s="23">
        <v>0</v>
      </c>
      <c r="V22" s="23"/>
      <c r="W22" s="29">
        <v>2</v>
      </c>
      <c r="X22" s="23">
        <v>0</v>
      </c>
      <c r="Y22" s="23">
        <v>0</v>
      </c>
      <c r="Z22" s="23">
        <v>0</v>
      </c>
      <c r="AA22" s="29">
        <v>2</v>
      </c>
      <c r="AB22" s="23">
        <v>0</v>
      </c>
      <c r="AC22" s="23">
        <v>0</v>
      </c>
      <c r="AD22" s="23">
        <v>0</v>
      </c>
      <c r="AE22" s="29">
        <v>2</v>
      </c>
      <c r="AF22" s="23">
        <v>0</v>
      </c>
      <c r="AG22" s="23">
        <v>0</v>
      </c>
      <c r="AH22" s="73">
        <v>0</v>
      </c>
      <c r="AI22" s="29">
        <v>1</v>
      </c>
      <c r="AJ22" s="23"/>
      <c r="AK22" s="23"/>
      <c r="AL22" s="23"/>
      <c r="AM22" s="29">
        <v>0</v>
      </c>
      <c r="AN22" s="25">
        <v>0</v>
      </c>
      <c r="AO22" s="25">
        <v>0</v>
      </c>
      <c r="AP22" s="25">
        <v>0</v>
      </c>
      <c r="AQ22" s="23"/>
      <c r="AR22" s="25">
        <v>0</v>
      </c>
      <c r="AS22" s="25">
        <v>0</v>
      </c>
      <c r="AT22" s="25">
        <v>0</v>
      </c>
      <c r="AU22" s="120"/>
      <c r="AV22" s="25">
        <v>0</v>
      </c>
      <c r="AW22" s="25">
        <v>0</v>
      </c>
      <c r="AX22" s="25">
        <v>0</v>
      </c>
      <c r="AY22" s="128">
        <f t="shared" si="0"/>
        <v>17</v>
      </c>
    </row>
    <row r="23" spans="1:51">
      <c r="A23" s="15">
        <v>17</v>
      </c>
      <c r="B23" s="17" t="s">
        <v>26</v>
      </c>
      <c r="C23" s="29">
        <v>4</v>
      </c>
      <c r="D23" s="23">
        <v>0</v>
      </c>
      <c r="E23" s="56"/>
      <c r="F23" s="23"/>
      <c r="G23" s="29">
        <v>4</v>
      </c>
      <c r="H23" s="23">
        <v>0</v>
      </c>
      <c r="I23" s="23"/>
      <c r="J23" s="23"/>
      <c r="K23" s="29">
        <v>4</v>
      </c>
      <c r="L23" s="23">
        <v>0</v>
      </c>
      <c r="M23" s="23"/>
      <c r="N23" s="23"/>
      <c r="O23" s="29">
        <v>4</v>
      </c>
      <c r="P23" s="23">
        <v>0</v>
      </c>
      <c r="Q23" s="23"/>
      <c r="R23" s="23"/>
      <c r="S23" s="29">
        <v>4</v>
      </c>
      <c r="T23" s="23"/>
      <c r="U23" s="23"/>
      <c r="V23" s="23"/>
      <c r="W23" s="29">
        <v>4</v>
      </c>
      <c r="X23" s="23">
        <v>0</v>
      </c>
      <c r="Y23" s="23"/>
      <c r="Z23" s="23"/>
      <c r="AA23" s="29">
        <v>2</v>
      </c>
      <c r="AB23" s="23">
        <v>0</v>
      </c>
      <c r="AC23" s="23"/>
      <c r="AD23" s="23"/>
      <c r="AE23" s="29">
        <v>2</v>
      </c>
      <c r="AF23" s="23">
        <v>0</v>
      </c>
      <c r="AG23" s="23"/>
      <c r="AH23" s="73"/>
      <c r="AI23" s="29">
        <v>1</v>
      </c>
      <c r="AJ23" s="23"/>
      <c r="AK23" s="23"/>
      <c r="AL23" s="23"/>
      <c r="AM23" s="29">
        <v>0</v>
      </c>
      <c r="AN23" s="25">
        <v>0</v>
      </c>
      <c r="AO23" s="25">
        <v>0</v>
      </c>
      <c r="AP23" s="25">
        <v>0</v>
      </c>
      <c r="AQ23" s="23"/>
      <c r="AR23" s="25">
        <v>0</v>
      </c>
      <c r="AS23" s="25">
        <v>0</v>
      </c>
      <c r="AT23" s="25">
        <v>0</v>
      </c>
      <c r="AU23" s="120"/>
      <c r="AV23" s="25">
        <v>0</v>
      </c>
      <c r="AW23" s="25">
        <v>0</v>
      </c>
      <c r="AX23" s="25">
        <v>0</v>
      </c>
      <c r="AY23" s="128">
        <f t="shared" si="0"/>
        <v>29</v>
      </c>
    </row>
    <row r="24" spans="1:51">
      <c r="A24" s="15">
        <v>18</v>
      </c>
      <c r="B24" s="17" t="s">
        <v>27</v>
      </c>
      <c r="C24" s="29">
        <v>2</v>
      </c>
      <c r="D24" s="23">
        <v>15</v>
      </c>
      <c r="E24" s="56">
        <v>15</v>
      </c>
      <c r="F24" s="23">
        <v>15</v>
      </c>
      <c r="G24" s="29">
        <v>2</v>
      </c>
      <c r="H24" s="23">
        <v>12</v>
      </c>
      <c r="I24" s="23">
        <v>12</v>
      </c>
      <c r="J24" s="23">
        <v>12</v>
      </c>
      <c r="K24" s="29">
        <v>2</v>
      </c>
      <c r="L24" s="23">
        <v>10</v>
      </c>
      <c r="M24" s="23">
        <v>10</v>
      </c>
      <c r="N24" s="23">
        <v>10</v>
      </c>
      <c r="O24" s="29">
        <v>2</v>
      </c>
      <c r="P24" s="23">
        <v>16</v>
      </c>
      <c r="Q24" s="23">
        <v>16</v>
      </c>
      <c r="R24" s="23">
        <v>16</v>
      </c>
      <c r="S24" s="29">
        <v>2</v>
      </c>
      <c r="T24" s="23">
        <v>22</v>
      </c>
      <c r="U24" s="23">
        <v>22</v>
      </c>
      <c r="V24" s="23">
        <v>0</v>
      </c>
      <c r="W24" s="29">
        <v>2</v>
      </c>
      <c r="X24" s="23">
        <v>8</v>
      </c>
      <c r="Y24" s="23">
        <v>8</v>
      </c>
      <c r="Z24" s="23">
        <v>8</v>
      </c>
      <c r="AA24" s="29">
        <v>2</v>
      </c>
      <c r="AB24" s="23">
        <v>8</v>
      </c>
      <c r="AC24" s="23">
        <v>8</v>
      </c>
      <c r="AD24" s="23">
        <v>8</v>
      </c>
      <c r="AE24" s="29">
        <v>2</v>
      </c>
      <c r="AF24" s="23">
        <v>10</v>
      </c>
      <c r="AG24" s="23">
        <v>10</v>
      </c>
      <c r="AH24" s="73">
        <v>10</v>
      </c>
      <c r="AI24" s="29">
        <v>1</v>
      </c>
      <c r="AJ24" s="23">
        <v>0</v>
      </c>
      <c r="AK24" s="23">
        <v>0</v>
      </c>
      <c r="AL24" s="23">
        <v>0</v>
      </c>
      <c r="AM24" s="29">
        <v>0</v>
      </c>
      <c r="AN24" s="25">
        <v>0</v>
      </c>
      <c r="AO24" s="25">
        <v>0</v>
      </c>
      <c r="AP24" s="25">
        <v>0</v>
      </c>
      <c r="AQ24" s="23"/>
      <c r="AR24" s="25">
        <v>0</v>
      </c>
      <c r="AS24" s="25">
        <v>0</v>
      </c>
      <c r="AT24" s="25">
        <v>0</v>
      </c>
      <c r="AU24" s="120"/>
      <c r="AV24" s="25">
        <v>0</v>
      </c>
      <c r="AW24" s="25">
        <v>0</v>
      </c>
      <c r="AX24" s="25">
        <v>0</v>
      </c>
      <c r="AY24" s="128">
        <f t="shared" si="0"/>
        <v>17</v>
      </c>
    </row>
    <row r="25" spans="1:51">
      <c r="A25" s="16">
        <v>19</v>
      </c>
      <c r="B25" s="17" t="s">
        <v>28</v>
      </c>
      <c r="C25" s="29">
        <v>3</v>
      </c>
      <c r="D25" s="23">
        <v>0</v>
      </c>
      <c r="E25" s="56">
        <v>0</v>
      </c>
      <c r="F25" s="23">
        <v>0</v>
      </c>
      <c r="G25" s="29">
        <v>3</v>
      </c>
      <c r="H25" s="23">
        <v>0</v>
      </c>
      <c r="I25" s="23">
        <v>0</v>
      </c>
      <c r="J25" s="23">
        <v>0</v>
      </c>
      <c r="K25" s="29">
        <v>3</v>
      </c>
      <c r="L25" s="23">
        <v>0</v>
      </c>
      <c r="M25" s="23">
        <v>0</v>
      </c>
      <c r="N25" s="23">
        <v>0</v>
      </c>
      <c r="O25" s="29">
        <v>3</v>
      </c>
      <c r="P25" s="23">
        <v>0</v>
      </c>
      <c r="Q25" s="23">
        <v>0</v>
      </c>
      <c r="R25" s="23">
        <v>0</v>
      </c>
      <c r="S25" s="29">
        <v>3</v>
      </c>
      <c r="T25" s="23">
        <v>0</v>
      </c>
      <c r="U25" s="23">
        <v>0</v>
      </c>
      <c r="V25" s="23"/>
      <c r="W25" s="29">
        <v>3</v>
      </c>
      <c r="X25" s="23">
        <v>0</v>
      </c>
      <c r="Y25" s="23">
        <v>0</v>
      </c>
      <c r="Z25" s="23">
        <v>0</v>
      </c>
      <c r="AA25" s="29">
        <v>4</v>
      </c>
      <c r="AB25" s="23">
        <v>0</v>
      </c>
      <c r="AC25" s="23">
        <v>0</v>
      </c>
      <c r="AD25" s="23">
        <v>0</v>
      </c>
      <c r="AE25" s="29">
        <v>4</v>
      </c>
      <c r="AF25" s="23">
        <v>0</v>
      </c>
      <c r="AG25" s="23">
        <v>0</v>
      </c>
      <c r="AH25" s="73">
        <v>0</v>
      </c>
      <c r="AI25" s="29">
        <v>1</v>
      </c>
      <c r="AJ25" s="23"/>
      <c r="AK25" s="23"/>
      <c r="AL25" s="23"/>
      <c r="AM25" s="29">
        <v>0</v>
      </c>
      <c r="AN25" s="25">
        <v>0</v>
      </c>
      <c r="AO25" s="25">
        <v>0</v>
      </c>
      <c r="AP25" s="25">
        <v>0</v>
      </c>
      <c r="AQ25" s="23"/>
      <c r="AR25" s="25">
        <v>0</v>
      </c>
      <c r="AS25" s="25">
        <v>0</v>
      </c>
      <c r="AT25" s="25">
        <v>0</v>
      </c>
      <c r="AU25" s="120"/>
      <c r="AV25" s="25">
        <v>0</v>
      </c>
      <c r="AW25" s="25">
        <v>0</v>
      </c>
      <c r="AX25" s="25">
        <v>0</v>
      </c>
      <c r="AY25" s="128">
        <f t="shared" si="0"/>
        <v>27</v>
      </c>
    </row>
    <row r="26" spans="1:51" ht="29.25">
      <c r="A26" s="15">
        <v>20</v>
      </c>
      <c r="B26" s="17" t="s">
        <v>29</v>
      </c>
      <c r="C26" s="29">
        <v>2</v>
      </c>
      <c r="D26" s="23">
        <v>8</v>
      </c>
      <c r="E26" s="56">
        <v>8</v>
      </c>
      <c r="F26" s="23">
        <v>2</v>
      </c>
      <c r="G26" s="29">
        <v>2</v>
      </c>
      <c r="H26" s="23">
        <v>15</v>
      </c>
      <c r="I26" s="23">
        <v>15</v>
      </c>
      <c r="J26" s="23">
        <v>15</v>
      </c>
      <c r="K26" s="29">
        <v>2</v>
      </c>
      <c r="L26" s="23">
        <v>18</v>
      </c>
      <c r="M26" s="23">
        <v>18</v>
      </c>
      <c r="N26" s="23">
        <v>0</v>
      </c>
      <c r="O26" s="29">
        <v>2</v>
      </c>
      <c r="P26" s="23">
        <v>25</v>
      </c>
      <c r="Q26" s="23">
        <v>25</v>
      </c>
      <c r="R26" s="23">
        <v>5</v>
      </c>
      <c r="S26" s="29">
        <v>2</v>
      </c>
      <c r="T26" s="23">
        <v>150</v>
      </c>
      <c r="U26" s="23">
        <v>150</v>
      </c>
      <c r="V26" s="23">
        <v>0</v>
      </c>
      <c r="W26" s="29">
        <v>2</v>
      </c>
      <c r="X26" s="23">
        <v>7</v>
      </c>
      <c r="Y26" s="23">
        <v>7</v>
      </c>
      <c r="Z26" s="23">
        <v>0</v>
      </c>
      <c r="AA26" s="29">
        <v>2</v>
      </c>
      <c r="AB26" s="23">
        <v>3</v>
      </c>
      <c r="AC26" s="23">
        <v>3</v>
      </c>
      <c r="AD26" s="23">
        <v>0</v>
      </c>
      <c r="AE26" s="29">
        <v>2</v>
      </c>
      <c r="AF26" s="23">
        <v>5</v>
      </c>
      <c r="AG26" s="23">
        <v>5</v>
      </c>
      <c r="AH26" s="73">
        <v>0</v>
      </c>
      <c r="AI26" s="29">
        <v>1</v>
      </c>
      <c r="AJ26" s="23">
        <v>0</v>
      </c>
      <c r="AK26" s="23">
        <v>0</v>
      </c>
      <c r="AL26" s="23">
        <v>0</v>
      </c>
      <c r="AM26" s="29">
        <v>0</v>
      </c>
      <c r="AN26" s="25">
        <v>0</v>
      </c>
      <c r="AO26" s="25">
        <v>0</v>
      </c>
      <c r="AP26" s="25">
        <v>0</v>
      </c>
      <c r="AQ26" s="23"/>
      <c r="AR26" s="25">
        <v>0</v>
      </c>
      <c r="AS26" s="25">
        <v>0</v>
      </c>
      <c r="AT26" s="25">
        <v>0</v>
      </c>
      <c r="AU26" s="120"/>
      <c r="AV26" s="25">
        <v>0</v>
      </c>
      <c r="AW26" s="25">
        <v>0</v>
      </c>
      <c r="AX26" s="25">
        <v>0</v>
      </c>
      <c r="AY26" s="128">
        <f t="shared" si="0"/>
        <v>17</v>
      </c>
    </row>
    <row r="27" spans="1:51">
      <c r="A27" s="15">
        <v>21</v>
      </c>
      <c r="B27" s="17" t="s">
        <v>30</v>
      </c>
      <c r="C27" s="29">
        <v>2</v>
      </c>
      <c r="D27" s="23">
        <v>0</v>
      </c>
      <c r="E27" s="23"/>
      <c r="F27" s="23"/>
      <c r="G27" s="29">
        <v>2</v>
      </c>
      <c r="H27" s="23">
        <v>0</v>
      </c>
      <c r="I27" s="23"/>
      <c r="J27" s="23"/>
      <c r="K27" s="29">
        <v>2</v>
      </c>
      <c r="L27" s="23">
        <v>0</v>
      </c>
      <c r="M27" s="23"/>
      <c r="N27" s="23"/>
      <c r="O27" s="29">
        <v>2</v>
      </c>
      <c r="P27" s="23">
        <v>0</v>
      </c>
      <c r="Q27" s="23"/>
      <c r="R27" s="23"/>
      <c r="S27" s="29">
        <v>2</v>
      </c>
      <c r="T27" s="23">
        <v>0</v>
      </c>
      <c r="U27" s="23"/>
      <c r="V27" s="23"/>
      <c r="W27" s="29">
        <v>2</v>
      </c>
      <c r="X27" s="23">
        <v>0</v>
      </c>
      <c r="Y27" s="23"/>
      <c r="Z27" s="23"/>
      <c r="AA27" s="29">
        <v>2</v>
      </c>
      <c r="AB27" s="23">
        <v>0</v>
      </c>
      <c r="AC27" s="23"/>
      <c r="AD27" s="23"/>
      <c r="AE27" s="29">
        <v>2</v>
      </c>
      <c r="AF27" s="23">
        <v>0</v>
      </c>
      <c r="AG27" s="23"/>
      <c r="AH27" s="73"/>
      <c r="AI27" s="29">
        <v>1</v>
      </c>
      <c r="AJ27" s="23"/>
      <c r="AK27" s="23"/>
      <c r="AL27" s="23"/>
      <c r="AM27" s="29">
        <v>1</v>
      </c>
      <c r="AN27" s="25">
        <v>0</v>
      </c>
      <c r="AO27" s="25">
        <v>0</v>
      </c>
      <c r="AP27" s="25">
        <v>0</v>
      </c>
      <c r="AQ27" s="23"/>
      <c r="AR27" s="25">
        <v>0</v>
      </c>
      <c r="AS27" s="25">
        <v>0</v>
      </c>
      <c r="AT27" s="25">
        <v>0</v>
      </c>
      <c r="AU27" s="120"/>
      <c r="AV27" s="25">
        <v>0</v>
      </c>
      <c r="AW27" s="25">
        <v>0</v>
      </c>
      <c r="AX27" s="25">
        <v>0</v>
      </c>
      <c r="AY27" s="128">
        <f t="shared" si="0"/>
        <v>18</v>
      </c>
    </row>
    <row r="28" spans="1:51">
      <c r="A28" s="15">
        <v>22</v>
      </c>
      <c r="B28" s="17" t="s">
        <v>31</v>
      </c>
      <c r="C28" s="29">
        <v>2</v>
      </c>
      <c r="D28" s="23">
        <v>0</v>
      </c>
      <c r="E28" s="23"/>
      <c r="F28" s="23"/>
      <c r="G28" s="29">
        <v>2</v>
      </c>
      <c r="H28" s="23">
        <v>0</v>
      </c>
      <c r="I28" s="23"/>
      <c r="J28" s="23"/>
      <c r="K28" s="29">
        <v>2</v>
      </c>
      <c r="L28" s="23">
        <v>0</v>
      </c>
      <c r="M28" s="23"/>
      <c r="N28" s="23"/>
      <c r="O28" s="29">
        <v>2</v>
      </c>
      <c r="P28" s="23">
        <v>0</v>
      </c>
      <c r="Q28" s="23"/>
      <c r="R28" s="23"/>
      <c r="S28" s="29">
        <v>2</v>
      </c>
      <c r="T28" s="23">
        <v>0</v>
      </c>
      <c r="U28" s="23"/>
      <c r="V28" s="23"/>
      <c r="W28" s="29">
        <v>2</v>
      </c>
      <c r="X28" s="23">
        <v>0</v>
      </c>
      <c r="Y28" s="23"/>
      <c r="Z28" s="23"/>
      <c r="AA28" s="29">
        <v>2</v>
      </c>
      <c r="AB28" s="23">
        <v>0</v>
      </c>
      <c r="AC28" s="23"/>
      <c r="AD28" s="23"/>
      <c r="AE28" s="29">
        <v>2</v>
      </c>
      <c r="AF28" s="23">
        <v>0</v>
      </c>
      <c r="AG28" s="23"/>
      <c r="AH28" s="73"/>
      <c r="AI28" s="29">
        <v>1</v>
      </c>
      <c r="AJ28" s="23"/>
      <c r="AK28" s="23"/>
      <c r="AL28" s="23"/>
      <c r="AM28" s="29">
        <v>0</v>
      </c>
      <c r="AN28" s="25">
        <v>0</v>
      </c>
      <c r="AO28" s="25">
        <v>0</v>
      </c>
      <c r="AP28" s="25">
        <v>0</v>
      </c>
      <c r="AQ28" s="23"/>
      <c r="AR28" s="25">
        <v>0</v>
      </c>
      <c r="AS28" s="25">
        <v>0</v>
      </c>
      <c r="AT28" s="25">
        <v>0</v>
      </c>
      <c r="AU28" s="120"/>
      <c r="AV28" s="25">
        <v>0</v>
      </c>
      <c r="AW28" s="25">
        <v>0</v>
      </c>
      <c r="AX28" s="25">
        <v>0</v>
      </c>
      <c r="AY28" s="128">
        <f t="shared" si="0"/>
        <v>17</v>
      </c>
    </row>
    <row r="29" spans="1:51">
      <c r="A29" s="15">
        <v>23</v>
      </c>
      <c r="B29" s="17" t="s">
        <v>32</v>
      </c>
      <c r="C29" s="29">
        <v>2</v>
      </c>
      <c r="D29" s="23">
        <v>0</v>
      </c>
      <c r="E29" s="56">
        <v>0</v>
      </c>
      <c r="F29" s="23">
        <v>0</v>
      </c>
      <c r="G29" s="29">
        <v>2</v>
      </c>
      <c r="H29" s="23">
        <v>0</v>
      </c>
      <c r="I29" s="23">
        <v>0</v>
      </c>
      <c r="J29" s="23">
        <v>0</v>
      </c>
      <c r="K29" s="29">
        <v>2</v>
      </c>
      <c r="L29" s="23">
        <v>0</v>
      </c>
      <c r="M29" s="23">
        <v>0</v>
      </c>
      <c r="N29" s="23">
        <v>0</v>
      </c>
      <c r="O29" s="29">
        <v>2</v>
      </c>
      <c r="P29" s="23">
        <v>0</v>
      </c>
      <c r="Q29" s="23">
        <v>0</v>
      </c>
      <c r="R29" s="23">
        <v>0</v>
      </c>
      <c r="S29" s="29">
        <v>2</v>
      </c>
      <c r="T29" s="23">
        <v>0</v>
      </c>
      <c r="U29" s="23">
        <v>0</v>
      </c>
      <c r="V29" s="23"/>
      <c r="W29" s="29">
        <v>2</v>
      </c>
      <c r="X29" s="23">
        <v>0</v>
      </c>
      <c r="Y29" s="23">
        <v>0</v>
      </c>
      <c r="Z29" s="23">
        <v>0</v>
      </c>
      <c r="AA29" s="33">
        <v>2</v>
      </c>
      <c r="AB29" s="32">
        <v>0</v>
      </c>
      <c r="AC29" s="32">
        <v>0</v>
      </c>
      <c r="AD29" s="32">
        <v>0</v>
      </c>
      <c r="AE29" s="29">
        <v>2</v>
      </c>
      <c r="AF29" s="23">
        <v>0</v>
      </c>
      <c r="AG29" s="23">
        <v>0</v>
      </c>
      <c r="AH29" s="73">
        <v>0</v>
      </c>
      <c r="AI29" s="29">
        <v>1</v>
      </c>
      <c r="AJ29" s="23"/>
      <c r="AK29" s="23"/>
      <c r="AL29" s="23"/>
      <c r="AM29" s="29">
        <v>1</v>
      </c>
      <c r="AN29" s="25">
        <v>0</v>
      </c>
      <c r="AO29" s="25">
        <v>0</v>
      </c>
      <c r="AP29" s="25">
        <v>0</v>
      </c>
      <c r="AQ29" s="23"/>
      <c r="AR29" s="25">
        <v>0</v>
      </c>
      <c r="AS29" s="25">
        <v>0</v>
      </c>
      <c r="AT29" s="25">
        <v>0</v>
      </c>
      <c r="AU29" s="120"/>
      <c r="AV29" s="25">
        <v>0</v>
      </c>
      <c r="AW29" s="25">
        <v>0</v>
      </c>
      <c r="AX29" s="25">
        <v>0</v>
      </c>
      <c r="AY29" s="128">
        <f t="shared" si="0"/>
        <v>18</v>
      </c>
    </row>
    <row r="30" spans="1:51">
      <c r="A30" s="15">
        <v>24</v>
      </c>
      <c r="B30" s="17" t="s">
        <v>33</v>
      </c>
      <c r="C30" s="29">
        <v>2</v>
      </c>
      <c r="D30" s="23">
        <v>0</v>
      </c>
      <c r="E30" s="23"/>
      <c r="F30" s="23"/>
      <c r="G30" s="29">
        <v>2</v>
      </c>
      <c r="H30" s="23">
        <v>0</v>
      </c>
      <c r="I30" s="23"/>
      <c r="J30" s="23"/>
      <c r="K30" s="29">
        <v>2</v>
      </c>
      <c r="L30" s="23">
        <v>0</v>
      </c>
      <c r="M30" s="23"/>
      <c r="N30" s="23"/>
      <c r="O30" s="29">
        <v>2</v>
      </c>
      <c r="P30" s="23">
        <v>0</v>
      </c>
      <c r="Q30" s="23"/>
      <c r="R30" s="23"/>
      <c r="S30" s="29">
        <v>2</v>
      </c>
      <c r="T30" s="23">
        <v>0</v>
      </c>
      <c r="U30" s="23"/>
      <c r="V30" s="23"/>
      <c r="W30" s="29">
        <v>2</v>
      </c>
      <c r="X30" s="23">
        <v>0</v>
      </c>
      <c r="Y30" s="23"/>
      <c r="Z30" s="23"/>
      <c r="AA30" s="29">
        <v>2</v>
      </c>
      <c r="AB30" s="23">
        <v>0</v>
      </c>
      <c r="AC30" s="23"/>
      <c r="AD30" s="23"/>
      <c r="AE30" s="29">
        <v>2</v>
      </c>
      <c r="AF30" s="23">
        <v>0</v>
      </c>
      <c r="AG30" s="23"/>
      <c r="AH30" s="73"/>
      <c r="AI30" s="29">
        <v>1</v>
      </c>
      <c r="AJ30" s="23"/>
      <c r="AK30" s="23"/>
      <c r="AL30" s="23"/>
      <c r="AM30" s="29">
        <v>1</v>
      </c>
      <c r="AN30" s="25">
        <v>0</v>
      </c>
      <c r="AO30" s="25">
        <v>0</v>
      </c>
      <c r="AP30" s="25">
        <v>0</v>
      </c>
      <c r="AQ30" s="23"/>
      <c r="AR30" s="25">
        <v>0</v>
      </c>
      <c r="AS30" s="25">
        <v>0</v>
      </c>
      <c r="AT30" s="25">
        <v>0</v>
      </c>
      <c r="AU30" s="120"/>
      <c r="AV30" s="25">
        <v>0</v>
      </c>
      <c r="AW30" s="25">
        <v>0</v>
      </c>
      <c r="AX30" s="25">
        <v>0</v>
      </c>
      <c r="AY30" s="128">
        <f t="shared" si="0"/>
        <v>18</v>
      </c>
    </row>
    <row r="31" spans="1:51">
      <c r="A31" s="15">
        <v>25</v>
      </c>
      <c r="B31" s="17" t="s">
        <v>34</v>
      </c>
      <c r="C31" s="29">
        <v>2</v>
      </c>
      <c r="D31" s="23">
        <v>0</v>
      </c>
      <c r="E31" s="23"/>
      <c r="F31" s="23"/>
      <c r="G31" s="29">
        <v>2</v>
      </c>
      <c r="H31" s="23">
        <v>0</v>
      </c>
      <c r="I31" s="23"/>
      <c r="J31" s="23"/>
      <c r="K31" s="29">
        <v>2</v>
      </c>
      <c r="L31" s="23">
        <v>0</v>
      </c>
      <c r="M31" s="23"/>
      <c r="N31" s="23"/>
      <c r="O31" s="29">
        <v>2</v>
      </c>
      <c r="P31" s="23">
        <v>0</v>
      </c>
      <c r="Q31" s="23"/>
      <c r="R31" s="23"/>
      <c r="S31" s="29">
        <v>2</v>
      </c>
      <c r="T31" s="23">
        <v>0</v>
      </c>
      <c r="U31" s="23"/>
      <c r="V31" s="23"/>
      <c r="W31" s="29">
        <v>2</v>
      </c>
      <c r="X31" s="23">
        <v>0</v>
      </c>
      <c r="Y31" s="23"/>
      <c r="Z31" s="23"/>
      <c r="AA31" s="29">
        <v>2</v>
      </c>
      <c r="AB31" s="23">
        <v>0</v>
      </c>
      <c r="AC31" s="23"/>
      <c r="AD31" s="23"/>
      <c r="AE31" s="29">
        <v>2</v>
      </c>
      <c r="AF31" s="23">
        <v>0</v>
      </c>
      <c r="AG31" s="23"/>
      <c r="AH31" s="73"/>
      <c r="AI31" s="29">
        <v>1</v>
      </c>
      <c r="AJ31" s="23"/>
      <c r="AK31" s="23"/>
      <c r="AL31" s="23"/>
      <c r="AM31" s="29">
        <v>1</v>
      </c>
      <c r="AN31" s="25">
        <v>0</v>
      </c>
      <c r="AO31" s="25">
        <v>0</v>
      </c>
      <c r="AP31" s="25">
        <v>0</v>
      </c>
      <c r="AQ31" s="23"/>
      <c r="AR31" s="25">
        <v>0</v>
      </c>
      <c r="AS31" s="25">
        <v>0</v>
      </c>
      <c r="AT31" s="25">
        <v>0</v>
      </c>
      <c r="AU31" s="120"/>
      <c r="AV31" s="25">
        <v>0</v>
      </c>
      <c r="AW31" s="25">
        <v>0</v>
      </c>
      <c r="AX31" s="25">
        <v>0</v>
      </c>
      <c r="AY31" s="128">
        <f t="shared" si="0"/>
        <v>18</v>
      </c>
    </row>
    <row r="32" spans="1:51">
      <c r="A32" s="15">
        <v>26</v>
      </c>
      <c r="B32" s="17" t="s">
        <v>35</v>
      </c>
      <c r="C32" s="29">
        <v>4</v>
      </c>
      <c r="D32" s="23">
        <v>0</v>
      </c>
      <c r="E32" s="23"/>
      <c r="F32" s="23"/>
      <c r="G32" s="29">
        <v>4</v>
      </c>
      <c r="H32" s="23">
        <v>0</v>
      </c>
      <c r="I32" s="23"/>
      <c r="J32" s="23"/>
      <c r="K32" s="29">
        <v>4</v>
      </c>
      <c r="L32" s="23">
        <v>0</v>
      </c>
      <c r="M32" s="23"/>
      <c r="N32" s="23"/>
      <c r="O32" s="29">
        <v>4</v>
      </c>
      <c r="P32" s="23">
        <v>0</v>
      </c>
      <c r="Q32" s="23"/>
      <c r="R32" s="23"/>
      <c r="S32" s="29">
        <v>4</v>
      </c>
      <c r="T32" s="23">
        <v>0</v>
      </c>
      <c r="U32" s="23"/>
      <c r="V32" s="23"/>
      <c r="W32" s="29">
        <v>4</v>
      </c>
      <c r="X32" s="23">
        <v>0</v>
      </c>
      <c r="Y32" s="23"/>
      <c r="Z32" s="23"/>
      <c r="AA32" s="29">
        <v>2</v>
      </c>
      <c r="AB32" s="23">
        <v>0</v>
      </c>
      <c r="AC32" s="23"/>
      <c r="AD32" s="23"/>
      <c r="AE32" s="29">
        <v>2</v>
      </c>
      <c r="AF32" s="23">
        <v>0</v>
      </c>
      <c r="AG32" s="23"/>
      <c r="AH32" s="73"/>
      <c r="AI32" s="29">
        <v>1</v>
      </c>
      <c r="AJ32" s="23"/>
      <c r="AK32" s="23"/>
      <c r="AL32" s="23"/>
      <c r="AM32" s="29">
        <v>0</v>
      </c>
      <c r="AN32" s="25">
        <v>0</v>
      </c>
      <c r="AO32" s="25">
        <v>0</v>
      </c>
      <c r="AP32" s="25">
        <v>0</v>
      </c>
      <c r="AQ32" s="23"/>
      <c r="AR32" s="25">
        <v>0</v>
      </c>
      <c r="AS32" s="25">
        <v>0</v>
      </c>
      <c r="AT32" s="25">
        <v>0</v>
      </c>
      <c r="AU32" s="120"/>
      <c r="AV32" s="25">
        <v>0</v>
      </c>
      <c r="AW32" s="25">
        <v>0</v>
      </c>
      <c r="AX32" s="25">
        <v>0</v>
      </c>
      <c r="AY32" s="128">
        <f t="shared" si="0"/>
        <v>29</v>
      </c>
    </row>
    <row r="33" spans="1:51">
      <c r="A33" s="15">
        <v>27</v>
      </c>
      <c r="B33" s="17" t="s">
        <v>36</v>
      </c>
      <c r="C33" s="29">
        <v>4</v>
      </c>
      <c r="D33" s="23">
        <v>0</v>
      </c>
      <c r="E33" s="56">
        <v>0</v>
      </c>
      <c r="F33" s="23">
        <v>0</v>
      </c>
      <c r="G33" s="29">
        <v>4</v>
      </c>
      <c r="H33" s="23">
        <v>0</v>
      </c>
      <c r="I33" s="23">
        <v>0</v>
      </c>
      <c r="J33" s="23">
        <v>0</v>
      </c>
      <c r="K33" s="29">
        <v>4</v>
      </c>
      <c r="L33" s="23">
        <v>0</v>
      </c>
      <c r="M33" s="23">
        <v>0</v>
      </c>
      <c r="N33" s="23">
        <v>0</v>
      </c>
      <c r="O33" s="29">
        <v>4</v>
      </c>
      <c r="P33" s="23">
        <v>0</v>
      </c>
      <c r="Q33" s="23">
        <v>0</v>
      </c>
      <c r="R33" s="23">
        <v>0</v>
      </c>
      <c r="S33" s="29">
        <v>4</v>
      </c>
      <c r="T33" s="23">
        <v>0</v>
      </c>
      <c r="U33" s="23">
        <v>0</v>
      </c>
      <c r="V33" s="23"/>
      <c r="W33" s="29">
        <v>4</v>
      </c>
      <c r="X33" s="23">
        <v>0</v>
      </c>
      <c r="Y33" s="23">
        <v>0</v>
      </c>
      <c r="Z33" s="23">
        <v>0</v>
      </c>
      <c r="AA33" s="29">
        <v>2</v>
      </c>
      <c r="AB33" s="23">
        <v>0</v>
      </c>
      <c r="AC33" s="23">
        <v>0</v>
      </c>
      <c r="AD33" s="23">
        <v>0</v>
      </c>
      <c r="AE33" s="29">
        <v>2</v>
      </c>
      <c r="AF33" s="23">
        <v>0</v>
      </c>
      <c r="AG33" s="23"/>
      <c r="AH33" s="73"/>
      <c r="AI33" s="29">
        <v>1</v>
      </c>
      <c r="AJ33" s="23"/>
      <c r="AK33" s="23"/>
      <c r="AL33" s="23"/>
      <c r="AM33" s="29">
        <v>0</v>
      </c>
      <c r="AN33" s="25">
        <v>0</v>
      </c>
      <c r="AO33" s="25">
        <v>0</v>
      </c>
      <c r="AP33" s="25">
        <v>0</v>
      </c>
      <c r="AQ33" s="23"/>
      <c r="AR33" s="25">
        <v>0</v>
      </c>
      <c r="AS33" s="25">
        <v>0</v>
      </c>
      <c r="AT33" s="25">
        <v>0</v>
      </c>
      <c r="AU33" s="120"/>
      <c r="AV33" s="25">
        <v>0</v>
      </c>
      <c r="AW33" s="25">
        <v>0</v>
      </c>
      <c r="AX33" s="25">
        <v>0</v>
      </c>
      <c r="AY33" s="128">
        <f t="shared" si="0"/>
        <v>29</v>
      </c>
    </row>
    <row r="34" spans="1:51">
      <c r="A34" s="15">
        <v>28</v>
      </c>
      <c r="B34" s="17" t="s">
        <v>37</v>
      </c>
      <c r="C34" s="29">
        <v>3</v>
      </c>
      <c r="D34" s="23">
        <v>0</v>
      </c>
      <c r="E34" s="23"/>
      <c r="F34" s="23"/>
      <c r="G34" s="29">
        <v>3</v>
      </c>
      <c r="H34" s="23">
        <v>0</v>
      </c>
      <c r="I34" s="23"/>
      <c r="J34" s="23"/>
      <c r="K34" s="29">
        <v>3</v>
      </c>
      <c r="L34" s="23">
        <v>0</v>
      </c>
      <c r="M34" s="23"/>
      <c r="N34" s="23"/>
      <c r="O34" s="29">
        <v>3</v>
      </c>
      <c r="P34" s="23">
        <v>0</v>
      </c>
      <c r="Q34" s="23"/>
      <c r="R34" s="23"/>
      <c r="S34" s="29">
        <v>3</v>
      </c>
      <c r="T34" s="23">
        <v>0</v>
      </c>
      <c r="U34" s="23"/>
      <c r="V34" s="23"/>
      <c r="W34" s="29">
        <v>3</v>
      </c>
      <c r="X34" s="23">
        <v>0</v>
      </c>
      <c r="Y34" s="23"/>
      <c r="Z34" s="23"/>
      <c r="AA34" s="29">
        <v>2</v>
      </c>
      <c r="AB34" s="23">
        <v>0</v>
      </c>
      <c r="AC34" s="23"/>
      <c r="AD34" s="23"/>
      <c r="AE34" s="29">
        <v>2</v>
      </c>
      <c r="AF34" s="23">
        <v>0</v>
      </c>
      <c r="AG34" s="23"/>
      <c r="AH34" s="73"/>
      <c r="AI34" s="29">
        <v>1</v>
      </c>
      <c r="AJ34" s="23"/>
      <c r="AK34" s="23"/>
      <c r="AL34" s="23"/>
      <c r="AM34" s="29">
        <v>1</v>
      </c>
      <c r="AN34" s="25">
        <v>0</v>
      </c>
      <c r="AO34" s="25">
        <v>0</v>
      </c>
      <c r="AP34" s="25">
        <v>0</v>
      </c>
      <c r="AQ34" s="23"/>
      <c r="AR34" s="25">
        <v>0</v>
      </c>
      <c r="AS34" s="25">
        <v>0</v>
      </c>
      <c r="AT34" s="25">
        <v>0</v>
      </c>
      <c r="AU34" s="120"/>
      <c r="AV34" s="25">
        <v>0</v>
      </c>
      <c r="AW34" s="25">
        <v>0</v>
      </c>
      <c r="AX34" s="25">
        <v>0</v>
      </c>
      <c r="AY34" s="128">
        <f t="shared" si="0"/>
        <v>24</v>
      </c>
    </row>
    <row r="35" spans="1:51">
      <c r="A35" s="15">
        <v>29</v>
      </c>
      <c r="B35" s="17" t="s">
        <v>38</v>
      </c>
      <c r="C35" s="29">
        <v>3</v>
      </c>
      <c r="D35" s="23">
        <v>0</v>
      </c>
      <c r="E35" s="56">
        <v>0</v>
      </c>
      <c r="F35" s="23">
        <v>0</v>
      </c>
      <c r="G35" s="29">
        <v>3</v>
      </c>
      <c r="H35" s="23">
        <v>0</v>
      </c>
      <c r="I35" s="23">
        <v>0</v>
      </c>
      <c r="J35" s="23">
        <v>0</v>
      </c>
      <c r="K35" s="29">
        <v>3</v>
      </c>
      <c r="L35" s="23">
        <v>0</v>
      </c>
      <c r="M35" s="23">
        <v>0</v>
      </c>
      <c r="N35" s="23">
        <v>0</v>
      </c>
      <c r="O35" s="29">
        <v>3</v>
      </c>
      <c r="P35" s="23">
        <v>0</v>
      </c>
      <c r="Q35" s="23">
        <v>0</v>
      </c>
      <c r="R35" s="23">
        <v>0</v>
      </c>
      <c r="S35" s="29">
        <v>3</v>
      </c>
      <c r="T35" s="23">
        <v>0</v>
      </c>
      <c r="U35" s="23">
        <v>0</v>
      </c>
      <c r="V35" s="23"/>
      <c r="W35" s="29">
        <v>3</v>
      </c>
      <c r="X35" s="23">
        <v>0</v>
      </c>
      <c r="Y35" s="23">
        <v>0</v>
      </c>
      <c r="Z35" s="23">
        <v>0</v>
      </c>
      <c r="AA35" s="29">
        <v>2</v>
      </c>
      <c r="AB35" s="23">
        <v>0</v>
      </c>
      <c r="AC35" s="23">
        <v>0</v>
      </c>
      <c r="AD35" s="23">
        <v>0</v>
      </c>
      <c r="AE35" s="29">
        <v>2</v>
      </c>
      <c r="AF35" s="23">
        <v>0</v>
      </c>
      <c r="AG35" s="23">
        <v>0</v>
      </c>
      <c r="AH35" s="73">
        <v>0</v>
      </c>
      <c r="AI35" s="29">
        <v>1</v>
      </c>
      <c r="AJ35" s="23"/>
      <c r="AK35" s="23"/>
      <c r="AL35" s="23"/>
      <c r="AM35" s="29">
        <v>0</v>
      </c>
      <c r="AN35" s="25">
        <v>0</v>
      </c>
      <c r="AO35" s="25">
        <v>0</v>
      </c>
      <c r="AP35" s="25">
        <v>0</v>
      </c>
      <c r="AQ35" s="23"/>
      <c r="AR35" s="25">
        <v>0</v>
      </c>
      <c r="AS35" s="25">
        <v>0</v>
      </c>
      <c r="AT35" s="25">
        <v>0</v>
      </c>
      <c r="AU35" s="120"/>
      <c r="AV35" s="25">
        <v>0</v>
      </c>
      <c r="AW35" s="25">
        <v>0</v>
      </c>
      <c r="AX35" s="25">
        <v>0</v>
      </c>
      <c r="AY35" s="128">
        <f t="shared" si="0"/>
        <v>23</v>
      </c>
    </row>
    <row r="36" spans="1:51">
      <c r="A36" s="15">
        <v>30</v>
      </c>
      <c r="B36" s="17" t="s">
        <v>39</v>
      </c>
      <c r="C36" s="29">
        <v>2</v>
      </c>
      <c r="D36" s="23">
        <v>0</v>
      </c>
      <c r="E36" s="23">
        <v>0</v>
      </c>
      <c r="F36" s="23">
        <v>0</v>
      </c>
      <c r="G36" s="29">
        <v>2</v>
      </c>
      <c r="H36" s="23">
        <v>0</v>
      </c>
      <c r="I36" s="23">
        <v>0</v>
      </c>
      <c r="J36" s="23">
        <v>0</v>
      </c>
      <c r="K36" s="29">
        <v>2</v>
      </c>
      <c r="L36" s="23">
        <v>0</v>
      </c>
      <c r="M36" s="23">
        <v>0</v>
      </c>
      <c r="N36" s="23">
        <v>0</v>
      </c>
      <c r="O36" s="29">
        <v>2</v>
      </c>
      <c r="P36" s="23">
        <v>0</v>
      </c>
      <c r="Q36" s="23">
        <v>0</v>
      </c>
      <c r="R36" s="23">
        <v>0</v>
      </c>
      <c r="S36" s="29">
        <v>2</v>
      </c>
      <c r="T36" s="23">
        <v>0</v>
      </c>
      <c r="U36" s="23">
        <v>0</v>
      </c>
      <c r="V36" s="23"/>
      <c r="W36" s="29">
        <v>2</v>
      </c>
      <c r="X36" s="23">
        <v>0</v>
      </c>
      <c r="Y36" s="23">
        <v>0</v>
      </c>
      <c r="Z36" s="23">
        <v>0</v>
      </c>
      <c r="AA36" s="29">
        <v>2</v>
      </c>
      <c r="AB36" s="23">
        <v>0</v>
      </c>
      <c r="AC36" s="23">
        <v>0</v>
      </c>
      <c r="AD36" s="23">
        <v>0</v>
      </c>
      <c r="AE36" s="29">
        <v>2</v>
      </c>
      <c r="AF36" s="23">
        <v>0</v>
      </c>
      <c r="AG36" s="23">
        <v>0</v>
      </c>
      <c r="AH36" s="73">
        <v>0</v>
      </c>
      <c r="AI36" s="29">
        <v>1</v>
      </c>
      <c r="AJ36" s="23"/>
      <c r="AK36" s="23"/>
      <c r="AL36" s="23"/>
      <c r="AM36" s="29">
        <v>0</v>
      </c>
      <c r="AN36" s="25">
        <v>0</v>
      </c>
      <c r="AO36" s="25">
        <v>0</v>
      </c>
      <c r="AP36" s="25">
        <v>0</v>
      </c>
      <c r="AQ36" s="23"/>
      <c r="AR36" s="25">
        <v>0</v>
      </c>
      <c r="AS36" s="25">
        <v>0</v>
      </c>
      <c r="AT36" s="25">
        <v>0</v>
      </c>
      <c r="AU36" s="120"/>
      <c r="AV36" s="25">
        <v>0</v>
      </c>
      <c r="AW36" s="25">
        <v>0</v>
      </c>
      <c r="AX36" s="25">
        <v>0</v>
      </c>
      <c r="AY36" s="128">
        <f t="shared" si="0"/>
        <v>17</v>
      </c>
    </row>
    <row r="37" spans="1:51">
      <c r="A37" s="16">
        <v>31</v>
      </c>
      <c r="B37" s="17" t="s">
        <v>40</v>
      </c>
      <c r="C37" s="29">
        <v>6</v>
      </c>
      <c r="D37" s="23">
        <v>10</v>
      </c>
      <c r="E37" s="56">
        <v>10</v>
      </c>
      <c r="F37" s="23">
        <v>2</v>
      </c>
      <c r="G37" s="29">
        <v>6</v>
      </c>
      <c r="H37" s="23">
        <v>20</v>
      </c>
      <c r="I37" s="23">
        <v>20</v>
      </c>
      <c r="J37" s="23">
        <v>2</v>
      </c>
      <c r="K37" s="29">
        <v>6</v>
      </c>
      <c r="L37" s="23">
        <v>15</v>
      </c>
      <c r="M37" s="23">
        <v>15</v>
      </c>
      <c r="N37" s="23">
        <v>1</v>
      </c>
      <c r="O37" s="29">
        <v>6</v>
      </c>
      <c r="P37" s="23">
        <v>20</v>
      </c>
      <c r="Q37" s="23">
        <v>20</v>
      </c>
      <c r="R37" s="23">
        <v>2</v>
      </c>
      <c r="S37" s="29">
        <v>6</v>
      </c>
      <c r="T37" s="23">
        <v>20</v>
      </c>
      <c r="U37" s="23">
        <v>20</v>
      </c>
      <c r="V37" s="23">
        <v>2</v>
      </c>
      <c r="W37" s="29">
        <v>6</v>
      </c>
      <c r="X37" s="23">
        <v>19</v>
      </c>
      <c r="Y37" s="23">
        <v>19</v>
      </c>
      <c r="Z37" s="23">
        <v>1</v>
      </c>
      <c r="AA37" s="29">
        <v>2</v>
      </c>
      <c r="AB37" s="23">
        <v>13</v>
      </c>
      <c r="AC37" s="23">
        <v>13</v>
      </c>
      <c r="AD37" s="23">
        <v>3</v>
      </c>
      <c r="AE37" s="29">
        <v>2</v>
      </c>
      <c r="AF37" s="23">
        <v>19</v>
      </c>
      <c r="AG37" s="23">
        <v>19</v>
      </c>
      <c r="AH37" s="73">
        <v>3</v>
      </c>
      <c r="AI37" s="29">
        <v>1</v>
      </c>
      <c r="AJ37" s="23">
        <v>0</v>
      </c>
      <c r="AK37" s="23">
        <v>0</v>
      </c>
      <c r="AL37" s="23">
        <v>0</v>
      </c>
      <c r="AM37" s="29">
        <v>0</v>
      </c>
      <c r="AN37" s="25">
        <v>0</v>
      </c>
      <c r="AO37" s="25">
        <v>0</v>
      </c>
      <c r="AP37" s="25">
        <v>0</v>
      </c>
      <c r="AQ37" s="23"/>
      <c r="AR37" s="25">
        <v>0</v>
      </c>
      <c r="AS37" s="25">
        <v>0</v>
      </c>
      <c r="AT37" s="25">
        <v>0</v>
      </c>
      <c r="AU37" s="120"/>
      <c r="AV37" s="25">
        <v>0</v>
      </c>
      <c r="AW37" s="25">
        <v>0</v>
      </c>
      <c r="AX37" s="25">
        <v>0</v>
      </c>
      <c r="AY37" s="128">
        <f t="shared" si="0"/>
        <v>41</v>
      </c>
    </row>
    <row r="38" spans="1:51">
      <c r="A38" s="15">
        <v>32</v>
      </c>
      <c r="B38" s="17" t="s">
        <v>41</v>
      </c>
      <c r="C38" s="29">
        <v>2</v>
      </c>
      <c r="D38" s="23">
        <v>0</v>
      </c>
      <c r="E38" s="56">
        <v>0</v>
      </c>
      <c r="F38" s="23">
        <v>0</v>
      </c>
      <c r="G38" s="29">
        <v>2</v>
      </c>
      <c r="H38" s="23">
        <v>0</v>
      </c>
      <c r="I38" s="23">
        <v>0</v>
      </c>
      <c r="J38" s="23">
        <v>0</v>
      </c>
      <c r="K38" s="29">
        <v>2</v>
      </c>
      <c r="L38" s="23">
        <v>0</v>
      </c>
      <c r="M38" s="23"/>
      <c r="N38" s="23"/>
      <c r="O38" s="29">
        <v>2</v>
      </c>
      <c r="P38" s="23">
        <v>0</v>
      </c>
      <c r="Q38" s="23"/>
      <c r="R38" s="23"/>
      <c r="S38" s="29">
        <v>2</v>
      </c>
      <c r="T38" s="23">
        <v>0</v>
      </c>
      <c r="U38" s="23"/>
      <c r="V38" s="23"/>
      <c r="W38" s="29">
        <v>2</v>
      </c>
      <c r="X38" s="23">
        <v>0</v>
      </c>
      <c r="Y38" s="23"/>
      <c r="Z38" s="23"/>
      <c r="AA38" s="29">
        <v>2</v>
      </c>
      <c r="AB38" s="23">
        <v>0</v>
      </c>
      <c r="AC38" s="23"/>
      <c r="AD38" s="23"/>
      <c r="AE38" s="29">
        <v>2</v>
      </c>
      <c r="AF38" s="23">
        <v>0</v>
      </c>
      <c r="AG38" s="23"/>
      <c r="AH38" s="73"/>
      <c r="AI38" s="29">
        <v>1</v>
      </c>
      <c r="AJ38" s="23"/>
      <c r="AK38" s="23"/>
      <c r="AL38" s="23"/>
      <c r="AM38" s="29">
        <v>1</v>
      </c>
      <c r="AN38" s="25">
        <v>0</v>
      </c>
      <c r="AO38" s="25">
        <v>0</v>
      </c>
      <c r="AP38" s="25">
        <v>0</v>
      </c>
      <c r="AQ38" s="23"/>
      <c r="AR38" s="25">
        <v>0</v>
      </c>
      <c r="AS38" s="25">
        <v>0</v>
      </c>
      <c r="AT38" s="25">
        <v>0</v>
      </c>
      <c r="AU38" s="120"/>
      <c r="AV38" s="25">
        <v>0</v>
      </c>
      <c r="AW38" s="25">
        <v>0</v>
      </c>
      <c r="AX38" s="25">
        <v>0</v>
      </c>
      <c r="AY38" s="128">
        <f t="shared" si="0"/>
        <v>18</v>
      </c>
    </row>
    <row r="39" spans="1:51">
      <c r="A39" s="15">
        <v>33</v>
      </c>
      <c r="B39" s="17" t="s">
        <v>42</v>
      </c>
      <c r="C39" s="29">
        <v>2</v>
      </c>
      <c r="D39" s="23">
        <v>0</v>
      </c>
      <c r="E39" s="23"/>
      <c r="F39" s="23"/>
      <c r="G39" s="29">
        <v>2</v>
      </c>
      <c r="H39" s="23">
        <v>0</v>
      </c>
      <c r="I39" s="23"/>
      <c r="J39" s="23"/>
      <c r="K39" s="29">
        <v>2</v>
      </c>
      <c r="L39" s="23">
        <v>0</v>
      </c>
      <c r="M39" s="23"/>
      <c r="N39" s="23"/>
      <c r="O39" s="29">
        <v>2</v>
      </c>
      <c r="P39" s="23">
        <v>0</v>
      </c>
      <c r="Q39" s="23"/>
      <c r="R39" s="23"/>
      <c r="S39" s="29">
        <v>2</v>
      </c>
      <c r="T39" s="23">
        <v>0</v>
      </c>
      <c r="U39" s="23"/>
      <c r="V39" s="23"/>
      <c r="W39" s="29">
        <v>2</v>
      </c>
      <c r="X39" s="23">
        <v>0</v>
      </c>
      <c r="Y39" s="23"/>
      <c r="Z39" s="23"/>
      <c r="AA39" s="29">
        <v>2</v>
      </c>
      <c r="AB39" s="23">
        <v>0</v>
      </c>
      <c r="AC39" s="23"/>
      <c r="AD39" s="23"/>
      <c r="AE39" s="29">
        <v>2</v>
      </c>
      <c r="AF39" s="23">
        <v>0</v>
      </c>
      <c r="AG39" s="23"/>
      <c r="AH39" s="73"/>
      <c r="AI39" s="29">
        <v>1</v>
      </c>
      <c r="AJ39" s="23"/>
      <c r="AK39" s="23"/>
      <c r="AL39" s="23"/>
      <c r="AM39" s="29">
        <v>0</v>
      </c>
      <c r="AN39" s="25">
        <v>0</v>
      </c>
      <c r="AO39" s="25">
        <v>0</v>
      </c>
      <c r="AP39" s="25">
        <v>0</v>
      </c>
      <c r="AQ39" s="23"/>
      <c r="AR39" s="25">
        <v>0</v>
      </c>
      <c r="AS39" s="25">
        <v>0</v>
      </c>
      <c r="AT39" s="25">
        <v>0</v>
      </c>
      <c r="AU39" s="120"/>
      <c r="AV39" s="25">
        <v>0</v>
      </c>
      <c r="AW39" s="25">
        <v>0</v>
      </c>
      <c r="AX39" s="25">
        <v>0</v>
      </c>
      <c r="AY39" s="128">
        <f t="shared" si="0"/>
        <v>17</v>
      </c>
    </row>
    <row r="40" spans="1:51">
      <c r="A40" s="15">
        <v>34</v>
      </c>
      <c r="B40" s="17" t="s">
        <v>43</v>
      </c>
      <c r="C40" s="29">
        <v>2</v>
      </c>
      <c r="D40" s="23">
        <v>5</v>
      </c>
      <c r="E40" s="56">
        <v>5</v>
      </c>
      <c r="F40" s="23">
        <v>5</v>
      </c>
      <c r="G40" s="29">
        <v>2</v>
      </c>
      <c r="H40" s="23">
        <v>6</v>
      </c>
      <c r="I40" s="23">
        <v>6</v>
      </c>
      <c r="J40" s="23">
        <v>6</v>
      </c>
      <c r="K40" s="29">
        <v>2</v>
      </c>
      <c r="L40" s="23">
        <v>5</v>
      </c>
      <c r="M40" s="23">
        <v>5</v>
      </c>
      <c r="N40" s="23">
        <v>5</v>
      </c>
      <c r="O40" s="29">
        <v>2</v>
      </c>
      <c r="P40" s="23">
        <v>6</v>
      </c>
      <c r="Q40" s="23">
        <v>6</v>
      </c>
      <c r="R40" s="23">
        <v>6</v>
      </c>
      <c r="S40" s="29">
        <v>2</v>
      </c>
      <c r="T40" s="23">
        <v>9</v>
      </c>
      <c r="U40" s="23">
        <v>9</v>
      </c>
      <c r="V40" s="23">
        <v>9</v>
      </c>
      <c r="W40" s="29">
        <v>2</v>
      </c>
      <c r="X40" s="23">
        <v>7</v>
      </c>
      <c r="Y40" s="23">
        <v>7</v>
      </c>
      <c r="Z40" s="23">
        <v>7</v>
      </c>
      <c r="AA40" s="29">
        <v>2</v>
      </c>
      <c r="AB40" s="23">
        <v>5</v>
      </c>
      <c r="AC40" s="23">
        <v>5</v>
      </c>
      <c r="AD40" s="23">
        <v>5</v>
      </c>
      <c r="AE40" s="29">
        <v>2</v>
      </c>
      <c r="AF40" s="23">
        <v>6</v>
      </c>
      <c r="AG40" s="23">
        <v>6</v>
      </c>
      <c r="AH40" s="73">
        <v>6</v>
      </c>
      <c r="AI40" s="29">
        <v>1</v>
      </c>
      <c r="AJ40" s="23">
        <v>0</v>
      </c>
      <c r="AK40" s="23">
        <v>0</v>
      </c>
      <c r="AL40" s="23">
        <v>0</v>
      </c>
      <c r="AM40" s="29">
        <v>0</v>
      </c>
      <c r="AN40" s="25">
        <v>0</v>
      </c>
      <c r="AO40" s="25">
        <v>0</v>
      </c>
      <c r="AP40" s="25">
        <v>0</v>
      </c>
      <c r="AQ40" s="23"/>
      <c r="AR40" s="25">
        <v>0</v>
      </c>
      <c r="AS40" s="25">
        <v>0</v>
      </c>
      <c r="AT40" s="25">
        <v>0</v>
      </c>
      <c r="AU40" s="120"/>
      <c r="AV40" s="25">
        <v>0</v>
      </c>
      <c r="AW40" s="25">
        <v>0</v>
      </c>
      <c r="AX40" s="25">
        <v>0</v>
      </c>
      <c r="AY40" s="128">
        <f t="shared" si="0"/>
        <v>17</v>
      </c>
    </row>
    <row r="41" spans="1:51">
      <c r="A41" s="15">
        <v>35</v>
      </c>
      <c r="B41" s="17" t="s">
        <v>44</v>
      </c>
      <c r="C41" s="29">
        <v>3</v>
      </c>
      <c r="D41" s="23">
        <v>15</v>
      </c>
      <c r="E41" s="56">
        <v>15</v>
      </c>
      <c r="F41" s="23">
        <v>5</v>
      </c>
      <c r="G41" s="29">
        <v>3</v>
      </c>
      <c r="H41" s="23">
        <v>17</v>
      </c>
      <c r="I41" s="23">
        <v>17</v>
      </c>
      <c r="J41" s="23">
        <v>17</v>
      </c>
      <c r="K41" s="29">
        <v>3</v>
      </c>
      <c r="L41" s="23">
        <v>10</v>
      </c>
      <c r="M41" s="23">
        <v>10</v>
      </c>
      <c r="N41" s="23">
        <v>10</v>
      </c>
      <c r="O41" s="29">
        <v>3</v>
      </c>
      <c r="P41" s="23">
        <v>25</v>
      </c>
      <c r="Q41" s="23">
        <v>25</v>
      </c>
      <c r="R41" s="23">
        <v>25</v>
      </c>
      <c r="S41" s="29">
        <v>3</v>
      </c>
      <c r="T41" s="23">
        <v>30</v>
      </c>
      <c r="U41" s="23">
        <v>30</v>
      </c>
      <c r="V41" s="23">
        <v>0</v>
      </c>
      <c r="W41" s="29">
        <v>3</v>
      </c>
      <c r="X41" s="23">
        <v>1</v>
      </c>
      <c r="Y41" s="23">
        <v>1</v>
      </c>
      <c r="Z41" s="23">
        <v>1</v>
      </c>
      <c r="AA41" s="29">
        <v>2</v>
      </c>
      <c r="AB41" s="23">
        <v>0</v>
      </c>
      <c r="AC41" s="23">
        <v>0</v>
      </c>
      <c r="AD41" s="23">
        <v>0</v>
      </c>
      <c r="AE41" s="29">
        <v>2</v>
      </c>
      <c r="AF41" s="23">
        <v>0</v>
      </c>
      <c r="AG41" s="23">
        <v>0</v>
      </c>
      <c r="AH41" s="73">
        <v>0</v>
      </c>
      <c r="AI41" s="29">
        <v>1</v>
      </c>
      <c r="AJ41" s="23">
        <v>0</v>
      </c>
      <c r="AK41" s="23">
        <v>0</v>
      </c>
      <c r="AL41" s="23">
        <v>0</v>
      </c>
      <c r="AM41" s="29">
        <v>0</v>
      </c>
      <c r="AN41" s="25">
        <v>0</v>
      </c>
      <c r="AO41" s="25">
        <v>0</v>
      </c>
      <c r="AP41" s="25">
        <v>0</v>
      </c>
      <c r="AQ41" s="23"/>
      <c r="AR41" s="25">
        <v>0</v>
      </c>
      <c r="AS41" s="25">
        <v>0</v>
      </c>
      <c r="AT41" s="25">
        <v>0</v>
      </c>
      <c r="AU41" s="120"/>
      <c r="AV41" s="25">
        <v>0</v>
      </c>
      <c r="AW41" s="25">
        <v>0</v>
      </c>
      <c r="AX41" s="25">
        <v>0</v>
      </c>
      <c r="AY41" s="128">
        <f t="shared" si="0"/>
        <v>23</v>
      </c>
    </row>
    <row r="42" spans="1:51">
      <c r="A42" s="15">
        <v>36</v>
      </c>
      <c r="B42" s="17" t="s">
        <v>45</v>
      </c>
      <c r="C42" s="29">
        <v>3</v>
      </c>
      <c r="D42" s="23">
        <v>0</v>
      </c>
      <c r="E42" s="56"/>
      <c r="F42" s="23"/>
      <c r="G42" s="29">
        <v>3</v>
      </c>
      <c r="H42" s="23">
        <v>0</v>
      </c>
      <c r="I42" s="23"/>
      <c r="J42" s="23"/>
      <c r="K42" s="29">
        <v>3</v>
      </c>
      <c r="L42" s="23">
        <v>0</v>
      </c>
      <c r="M42" s="23"/>
      <c r="N42" s="23"/>
      <c r="O42" s="29">
        <v>3</v>
      </c>
      <c r="P42" s="23">
        <v>0</v>
      </c>
      <c r="Q42" s="23"/>
      <c r="R42" s="23"/>
      <c r="S42" s="29">
        <v>3</v>
      </c>
      <c r="T42" s="23">
        <v>0</v>
      </c>
      <c r="U42" s="23"/>
      <c r="V42" s="23"/>
      <c r="W42" s="29">
        <v>3</v>
      </c>
      <c r="X42" s="23">
        <v>0</v>
      </c>
      <c r="Y42" s="23"/>
      <c r="Z42" s="23"/>
      <c r="AA42" s="29">
        <v>2</v>
      </c>
      <c r="AB42" s="23">
        <v>0</v>
      </c>
      <c r="AC42" s="23"/>
      <c r="AD42" s="23"/>
      <c r="AE42" s="29">
        <v>2</v>
      </c>
      <c r="AF42" s="23">
        <v>0</v>
      </c>
      <c r="AG42" s="23"/>
      <c r="AH42" s="73"/>
      <c r="AI42" s="29">
        <v>1</v>
      </c>
      <c r="AJ42" s="23"/>
      <c r="AK42" s="23"/>
      <c r="AL42" s="23"/>
      <c r="AM42" s="29">
        <v>0</v>
      </c>
      <c r="AN42" s="25">
        <v>0</v>
      </c>
      <c r="AO42" s="25">
        <v>0</v>
      </c>
      <c r="AP42" s="25">
        <v>0</v>
      </c>
      <c r="AQ42" s="23"/>
      <c r="AR42" s="25">
        <v>0</v>
      </c>
      <c r="AS42" s="25">
        <v>0</v>
      </c>
      <c r="AT42" s="25">
        <v>0</v>
      </c>
      <c r="AU42" s="120"/>
      <c r="AV42" s="25">
        <v>0</v>
      </c>
      <c r="AW42" s="25">
        <v>0</v>
      </c>
      <c r="AX42" s="25">
        <v>0</v>
      </c>
      <c r="AY42" s="128">
        <f t="shared" si="0"/>
        <v>23</v>
      </c>
    </row>
    <row r="43" spans="1:51">
      <c r="A43" s="15">
        <v>37</v>
      </c>
      <c r="B43" s="17" t="s">
        <v>46</v>
      </c>
      <c r="C43" s="29">
        <v>3</v>
      </c>
      <c r="D43" s="23">
        <v>8</v>
      </c>
      <c r="E43" s="56">
        <v>8</v>
      </c>
      <c r="F43" s="23">
        <v>3</v>
      </c>
      <c r="G43" s="29">
        <v>3</v>
      </c>
      <c r="H43" s="23">
        <v>13</v>
      </c>
      <c r="I43" s="23">
        <v>13</v>
      </c>
      <c r="J43" s="23">
        <v>5</v>
      </c>
      <c r="K43" s="29">
        <v>3</v>
      </c>
      <c r="L43" s="23">
        <v>3</v>
      </c>
      <c r="M43" s="23">
        <v>3</v>
      </c>
      <c r="N43" s="23">
        <v>3</v>
      </c>
      <c r="O43" s="29">
        <v>3</v>
      </c>
      <c r="P43" s="23">
        <v>5</v>
      </c>
      <c r="Q43" s="23">
        <v>5</v>
      </c>
      <c r="R43" s="23">
        <v>3</v>
      </c>
      <c r="S43" s="29">
        <v>3</v>
      </c>
      <c r="T43" s="23">
        <v>15</v>
      </c>
      <c r="U43" s="23">
        <v>15</v>
      </c>
      <c r="V43" s="23">
        <v>15</v>
      </c>
      <c r="W43" s="29">
        <v>3</v>
      </c>
      <c r="X43" s="23">
        <v>4</v>
      </c>
      <c r="Y43" s="23">
        <v>4</v>
      </c>
      <c r="Z43" s="23">
        <v>2</v>
      </c>
      <c r="AA43" s="29">
        <v>2</v>
      </c>
      <c r="AB43" s="23">
        <v>2</v>
      </c>
      <c r="AC43" s="23">
        <v>2</v>
      </c>
      <c r="AD43" s="23">
        <v>2</v>
      </c>
      <c r="AE43" s="29">
        <v>2</v>
      </c>
      <c r="AF43" s="23">
        <v>1</v>
      </c>
      <c r="AG43" s="23">
        <v>1</v>
      </c>
      <c r="AH43" s="73">
        <v>1</v>
      </c>
      <c r="AI43" s="29">
        <v>1</v>
      </c>
      <c r="AJ43" s="23">
        <v>0</v>
      </c>
      <c r="AK43" s="23">
        <v>0</v>
      </c>
      <c r="AL43" s="23">
        <v>0</v>
      </c>
      <c r="AM43" s="29">
        <v>0</v>
      </c>
      <c r="AN43" s="25">
        <v>0</v>
      </c>
      <c r="AO43" s="25">
        <v>0</v>
      </c>
      <c r="AP43" s="25">
        <v>0</v>
      </c>
      <c r="AQ43" s="29">
        <v>0</v>
      </c>
      <c r="AR43" s="25">
        <v>0</v>
      </c>
      <c r="AS43" s="25">
        <v>0</v>
      </c>
      <c r="AT43" s="25">
        <v>0</v>
      </c>
      <c r="AU43" s="120">
        <v>0</v>
      </c>
      <c r="AV43" s="25">
        <v>0</v>
      </c>
      <c r="AW43" s="25">
        <v>0</v>
      </c>
      <c r="AX43" s="25">
        <v>0</v>
      </c>
      <c r="AY43" s="128">
        <f t="shared" si="0"/>
        <v>23</v>
      </c>
    </row>
    <row r="44" spans="1:51">
      <c r="A44" s="15">
        <v>38</v>
      </c>
      <c r="B44" s="17" t="s">
        <v>47</v>
      </c>
      <c r="C44" s="29">
        <v>2</v>
      </c>
      <c r="D44" s="23">
        <v>0</v>
      </c>
      <c r="E44" s="23"/>
      <c r="F44" s="23"/>
      <c r="G44" s="29">
        <v>2</v>
      </c>
      <c r="H44" s="23">
        <v>0</v>
      </c>
      <c r="I44" s="23"/>
      <c r="J44" s="23"/>
      <c r="K44" s="29">
        <v>2</v>
      </c>
      <c r="L44" s="23">
        <v>0</v>
      </c>
      <c r="M44" s="23"/>
      <c r="N44" s="23"/>
      <c r="O44" s="29">
        <v>2</v>
      </c>
      <c r="P44" s="23">
        <v>0</v>
      </c>
      <c r="Q44" s="23"/>
      <c r="R44" s="23"/>
      <c r="S44" s="29">
        <v>2</v>
      </c>
      <c r="T44" s="23">
        <v>0</v>
      </c>
      <c r="U44" s="23"/>
      <c r="V44" s="23"/>
      <c r="W44" s="29">
        <v>2</v>
      </c>
      <c r="X44" s="23">
        <v>0</v>
      </c>
      <c r="Y44" s="23"/>
      <c r="Z44" s="23"/>
      <c r="AA44" s="29">
        <v>2</v>
      </c>
      <c r="AB44" s="23">
        <v>0</v>
      </c>
      <c r="AC44" s="23"/>
      <c r="AD44" s="23"/>
      <c r="AE44" s="29">
        <v>2</v>
      </c>
      <c r="AF44" s="23">
        <v>0</v>
      </c>
      <c r="AG44" s="23"/>
      <c r="AH44" s="73"/>
      <c r="AI44" s="29">
        <v>1</v>
      </c>
      <c r="AJ44" s="23"/>
      <c r="AK44" s="23"/>
      <c r="AL44" s="23"/>
      <c r="AM44" s="29">
        <v>1</v>
      </c>
      <c r="AN44" s="25">
        <v>0</v>
      </c>
      <c r="AO44" s="25">
        <v>0</v>
      </c>
      <c r="AP44" s="25">
        <v>0</v>
      </c>
      <c r="AQ44" s="23"/>
      <c r="AR44" s="25">
        <v>0</v>
      </c>
      <c r="AS44" s="25">
        <v>0</v>
      </c>
      <c r="AT44" s="25">
        <v>0</v>
      </c>
      <c r="AU44" s="120"/>
      <c r="AV44" s="25">
        <v>0</v>
      </c>
      <c r="AW44" s="25">
        <v>0</v>
      </c>
      <c r="AX44" s="25">
        <v>0</v>
      </c>
      <c r="AY44" s="128">
        <f t="shared" si="0"/>
        <v>18</v>
      </c>
    </row>
    <row r="45" spans="1:51">
      <c r="A45" s="15">
        <v>39</v>
      </c>
      <c r="B45" s="17" t="s">
        <v>48</v>
      </c>
      <c r="C45" s="29">
        <v>2</v>
      </c>
      <c r="D45" s="23">
        <v>0</v>
      </c>
      <c r="E45" s="23"/>
      <c r="F45" s="23"/>
      <c r="G45" s="29">
        <v>2</v>
      </c>
      <c r="H45" s="23">
        <v>0</v>
      </c>
      <c r="I45" s="23"/>
      <c r="J45" s="23"/>
      <c r="K45" s="29">
        <v>2</v>
      </c>
      <c r="L45" s="23">
        <v>0</v>
      </c>
      <c r="M45" s="23"/>
      <c r="N45" s="23"/>
      <c r="O45" s="29">
        <v>2</v>
      </c>
      <c r="P45" s="23">
        <v>0</v>
      </c>
      <c r="Q45" s="23"/>
      <c r="R45" s="23"/>
      <c r="S45" s="29">
        <v>2</v>
      </c>
      <c r="T45" s="23">
        <v>0</v>
      </c>
      <c r="U45" s="23"/>
      <c r="V45" s="23"/>
      <c r="W45" s="29">
        <v>2</v>
      </c>
      <c r="X45" s="23">
        <v>0</v>
      </c>
      <c r="Y45" s="23"/>
      <c r="Z45" s="23"/>
      <c r="AA45" s="29">
        <v>2</v>
      </c>
      <c r="AB45" s="23">
        <v>0</v>
      </c>
      <c r="AC45" s="23"/>
      <c r="AD45" s="23"/>
      <c r="AE45" s="29">
        <v>2</v>
      </c>
      <c r="AF45" s="23">
        <v>0</v>
      </c>
      <c r="AG45" s="23"/>
      <c r="AH45" s="73"/>
      <c r="AI45" s="29">
        <v>1</v>
      </c>
      <c r="AJ45" s="23"/>
      <c r="AK45" s="23"/>
      <c r="AL45" s="23"/>
      <c r="AM45" s="29">
        <v>0</v>
      </c>
      <c r="AN45" s="25">
        <v>0</v>
      </c>
      <c r="AO45" s="25">
        <v>0</v>
      </c>
      <c r="AP45" s="25">
        <v>0</v>
      </c>
      <c r="AQ45" s="23"/>
      <c r="AR45" s="25">
        <v>0</v>
      </c>
      <c r="AS45" s="25">
        <v>0</v>
      </c>
      <c r="AT45" s="25">
        <v>0</v>
      </c>
      <c r="AU45" s="120"/>
      <c r="AV45" s="25">
        <v>0</v>
      </c>
      <c r="AW45" s="25">
        <v>0</v>
      </c>
      <c r="AX45" s="25">
        <v>0</v>
      </c>
      <c r="AY45" s="128">
        <f t="shared" si="0"/>
        <v>17</v>
      </c>
    </row>
    <row r="46" spans="1:51">
      <c r="A46" s="15">
        <v>40</v>
      </c>
      <c r="B46" s="17" t="s">
        <v>49</v>
      </c>
      <c r="C46" s="29">
        <v>2</v>
      </c>
      <c r="D46" s="23">
        <v>3</v>
      </c>
      <c r="E46" s="56">
        <v>3</v>
      </c>
      <c r="F46" s="23">
        <v>3</v>
      </c>
      <c r="G46" s="29">
        <v>2</v>
      </c>
      <c r="H46" s="23">
        <v>30</v>
      </c>
      <c r="I46" s="23">
        <v>30</v>
      </c>
      <c r="J46" s="23">
        <v>30</v>
      </c>
      <c r="K46" s="29">
        <v>2</v>
      </c>
      <c r="L46" s="23">
        <v>10</v>
      </c>
      <c r="M46" s="23">
        <v>5</v>
      </c>
      <c r="N46" s="23">
        <v>5</v>
      </c>
      <c r="O46" s="29">
        <v>2</v>
      </c>
      <c r="P46" s="23">
        <v>10</v>
      </c>
      <c r="Q46" s="23">
        <v>10</v>
      </c>
      <c r="R46" s="23">
        <v>10</v>
      </c>
      <c r="S46" s="29">
        <v>2</v>
      </c>
      <c r="T46" s="23">
        <v>30</v>
      </c>
      <c r="U46" s="23">
        <v>30</v>
      </c>
      <c r="V46" s="23">
        <v>0</v>
      </c>
      <c r="W46" s="29">
        <v>2</v>
      </c>
      <c r="X46" s="23">
        <v>10</v>
      </c>
      <c r="Y46" s="23">
        <v>10</v>
      </c>
      <c r="Z46" s="23">
        <v>10</v>
      </c>
      <c r="AA46" s="29">
        <v>2</v>
      </c>
      <c r="AB46" s="23">
        <v>2</v>
      </c>
      <c r="AC46" s="23">
        <v>2</v>
      </c>
      <c r="AD46" s="23">
        <v>2</v>
      </c>
      <c r="AE46" s="29">
        <v>2</v>
      </c>
      <c r="AF46" s="23">
        <v>2</v>
      </c>
      <c r="AG46" s="23">
        <v>2</v>
      </c>
      <c r="AH46" s="73">
        <v>2</v>
      </c>
      <c r="AI46" s="29">
        <v>1</v>
      </c>
      <c r="AJ46" s="23">
        <v>0</v>
      </c>
      <c r="AK46" s="23">
        <v>0</v>
      </c>
      <c r="AL46" s="23">
        <v>0</v>
      </c>
      <c r="AM46" s="29">
        <v>0</v>
      </c>
      <c r="AN46" s="25">
        <v>0</v>
      </c>
      <c r="AO46" s="25">
        <v>0</v>
      </c>
      <c r="AP46" s="25">
        <v>0</v>
      </c>
      <c r="AQ46" s="23"/>
      <c r="AR46" s="25">
        <v>0</v>
      </c>
      <c r="AS46" s="25">
        <v>0</v>
      </c>
      <c r="AT46" s="25">
        <v>0</v>
      </c>
      <c r="AU46" s="120">
        <v>1</v>
      </c>
      <c r="AV46" s="25">
        <v>0</v>
      </c>
      <c r="AW46" s="25">
        <v>0</v>
      </c>
      <c r="AX46" s="25">
        <v>0</v>
      </c>
      <c r="AY46" s="128">
        <f t="shared" si="0"/>
        <v>18</v>
      </c>
    </row>
    <row r="47" spans="1:51">
      <c r="A47" s="15">
        <v>41</v>
      </c>
      <c r="B47" s="17" t="s">
        <v>50</v>
      </c>
      <c r="C47" s="29">
        <v>2</v>
      </c>
      <c r="D47" s="23">
        <v>3</v>
      </c>
      <c r="E47" s="56">
        <v>3</v>
      </c>
      <c r="F47" s="23">
        <v>3</v>
      </c>
      <c r="G47" s="29">
        <v>2</v>
      </c>
      <c r="H47" s="23">
        <v>20</v>
      </c>
      <c r="I47" s="23">
        <v>20</v>
      </c>
      <c r="J47" s="23">
        <v>20</v>
      </c>
      <c r="K47" s="29">
        <v>2</v>
      </c>
      <c r="L47" s="23">
        <v>22</v>
      </c>
      <c r="M47" s="23">
        <v>22</v>
      </c>
      <c r="N47" s="23">
        <v>22</v>
      </c>
      <c r="O47" s="29">
        <v>2</v>
      </c>
      <c r="P47" s="23">
        <v>20</v>
      </c>
      <c r="Q47" s="23">
        <v>20</v>
      </c>
      <c r="R47" s="23">
        <v>20</v>
      </c>
      <c r="S47" s="29">
        <v>2</v>
      </c>
      <c r="T47" s="23">
        <v>20</v>
      </c>
      <c r="U47" s="23">
        <v>20</v>
      </c>
      <c r="V47" s="23">
        <v>20</v>
      </c>
      <c r="W47" s="29">
        <v>2</v>
      </c>
      <c r="X47" s="23">
        <v>20</v>
      </c>
      <c r="Y47" s="23">
        <v>20</v>
      </c>
      <c r="Z47" s="23">
        <v>20</v>
      </c>
      <c r="AA47" s="29">
        <v>2</v>
      </c>
      <c r="AB47" s="23">
        <v>9</v>
      </c>
      <c r="AC47" s="23">
        <v>2</v>
      </c>
      <c r="AD47" s="23">
        <v>2</v>
      </c>
      <c r="AE47" s="29">
        <v>2</v>
      </c>
      <c r="AF47" s="23">
        <v>8</v>
      </c>
      <c r="AG47" s="23">
        <v>8</v>
      </c>
      <c r="AH47" s="73">
        <v>8</v>
      </c>
      <c r="AI47" s="29">
        <v>1</v>
      </c>
      <c r="AJ47" s="23">
        <v>0</v>
      </c>
      <c r="AK47" s="23">
        <v>0</v>
      </c>
      <c r="AL47" s="23">
        <v>0</v>
      </c>
      <c r="AM47" s="29">
        <v>0</v>
      </c>
      <c r="AN47" s="25">
        <v>0</v>
      </c>
      <c r="AO47" s="25">
        <v>0</v>
      </c>
      <c r="AP47" s="25">
        <v>0</v>
      </c>
      <c r="AQ47" s="23"/>
      <c r="AR47" s="25">
        <v>0</v>
      </c>
      <c r="AS47" s="25">
        <v>0</v>
      </c>
      <c r="AT47" s="25">
        <v>0</v>
      </c>
      <c r="AU47" s="120"/>
      <c r="AV47" s="25">
        <v>0</v>
      </c>
      <c r="AW47" s="25">
        <v>0</v>
      </c>
      <c r="AX47" s="25">
        <v>0</v>
      </c>
      <c r="AY47" s="128">
        <f t="shared" si="0"/>
        <v>17</v>
      </c>
    </row>
    <row r="48" spans="1:51">
      <c r="A48" s="15">
        <v>42</v>
      </c>
      <c r="B48" s="17" t="s">
        <v>51</v>
      </c>
      <c r="C48" s="29">
        <v>2</v>
      </c>
      <c r="D48" s="23">
        <v>0</v>
      </c>
      <c r="E48" s="23"/>
      <c r="F48" s="23"/>
      <c r="G48" s="29">
        <v>2</v>
      </c>
      <c r="H48" s="23">
        <v>0</v>
      </c>
      <c r="I48" s="23"/>
      <c r="J48" s="23"/>
      <c r="K48" s="29">
        <v>2</v>
      </c>
      <c r="L48" s="23">
        <v>0</v>
      </c>
      <c r="M48" s="23"/>
      <c r="N48" s="23"/>
      <c r="O48" s="29">
        <v>2</v>
      </c>
      <c r="P48" s="23">
        <v>0</v>
      </c>
      <c r="Q48" s="23"/>
      <c r="R48" s="23"/>
      <c r="S48" s="29">
        <v>2</v>
      </c>
      <c r="T48" s="23">
        <v>0</v>
      </c>
      <c r="U48" s="23"/>
      <c r="V48" s="23"/>
      <c r="W48" s="29">
        <v>2</v>
      </c>
      <c r="X48" s="23">
        <v>0</v>
      </c>
      <c r="Y48" s="23"/>
      <c r="Z48" s="23"/>
      <c r="AA48" s="29">
        <v>2</v>
      </c>
      <c r="AB48" s="23">
        <v>0</v>
      </c>
      <c r="AC48" s="23"/>
      <c r="AD48" s="23"/>
      <c r="AE48" s="29">
        <v>2</v>
      </c>
      <c r="AF48" s="23">
        <v>0</v>
      </c>
      <c r="AG48" s="23"/>
      <c r="AH48" s="73"/>
      <c r="AI48" s="29">
        <v>1</v>
      </c>
      <c r="AJ48" s="23"/>
      <c r="AK48" s="23"/>
      <c r="AL48" s="23"/>
      <c r="AM48" s="29">
        <v>0</v>
      </c>
      <c r="AN48" s="25">
        <v>0</v>
      </c>
      <c r="AO48" s="25">
        <v>0</v>
      </c>
      <c r="AP48" s="25">
        <v>0</v>
      </c>
      <c r="AQ48" s="23"/>
      <c r="AR48" s="25">
        <v>0</v>
      </c>
      <c r="AS48" s="25">
        <v>0</v>
      </c>
      <c r="AT48" s="25">
        <v>0</v>
      </c>
      <c r="AU48" s="120"/>
      <c r="AV48" s="25">
        <v>0</v>
      </c>
      <c r="AW48" s="25">
        <v>0</v>
      </c>
      <c r="AX48" s="25">
        <v>0</v>
      </c>
      <c r="AY48" s="128">
        <f t="shared" si="0"/>
        <v>17</v>
      </c>
    </row>
    <row r="49" spans="1:51">
      <c r="A49" s="15">
        <v>43</v>
      </c>
      <c r="B49" s="17" t="s">
        <v>52</v>
      </c>
      <c r="C49" s="29">
        <v>2</v>
      </c>
      <c r="D49" s="23">
        <v>0</v>
      </c>
      <c r="E49" s="23"/>
      <c r="F49" s="23"/>
      <c r="G49" s="29">
        <v>2</v>
      </c>
      <c r="H49" s="23">
        <v>0</v>
      </c>
      <c r="I49" s="23"/>
      <c r="J49" s="23"/>
      <c r="K49" s="29">
        <v>2</v>
      </c>
      <c r="L49" s="23">
        <v>0</v>
      </c>
      <c r="M49" s="23"/>
      <c r="N49" s="23"/>
      <c r="O49" s="29">
        <v>2</v>
      </c>
      <c r="P49" s="23">
        <v>0</v>
      </c>
      <c r="Q49" s="23"/>
      <c r="R49" s="23"/>
      <c r="S49" s="29">
        <v>2</v>
      </c>
      <c r="T49" s="23">
        <v>0</v>
      </c>
      <c r="U49" s="23"/>
      <c r="V49" s="23"/>
      <c r="W49" s="29">
        <v>2</v>
      </c>
      <c r="X49" s="23">
        <v>0</v>
      </c>
      <c r="Y49" s="23"/>
      <c r="Z49" s="23"/>
      <c r="AA49" s="29">
        <v>2</v>
      </c>
      <c r="AB49" s="23">
        <v>0</v>
      </c>
      <c r="AC49" s="23"/>
      <c r="AD49" s="23"/>
      <c r="AE49" s="29">
        <v>2</v>
      </c>
      <c r="AF49" s="23">
        <v>0</v>
      </c>
      <c r="AG49" s="23"/>
      <c r="AH49" s="73"/>
      <c r="AI49" s="29">
        <v>1</v>
      </c>
      <c r="AJ49" s="23"/>
      <c r="AK49" s="23"/>
      <c r="AL49" s="23"/>
      <c r="AM49" s="29">
        <v>0</v>
      </c>
      <c r="AN49" s="25">
        <v>0</v>
      </c>
      <c r="AO49" s="25">
        <v>0</v>
      </c>
      <c r="AP49" s="25">
        <v>0</v>
      </c>
      <c r="AQ49" s="23"/>
      <c r="AR49" s="25">
        <v>0</v>
      </c>
      <c r="AS49" s="25">
        <v>0</v>
      </c>
      <c r="AT49" s="25">
        <v>0</v>
      </c>
      <c r="AU49" s="120"/>
      <c r="AV49" s="25">
        <v>0</v>
      </c>
      <c r="AW49" s="25">
        <v>0</v>
      </c>
      <c r="AX49" s="25">
        <v>0</v>
      </c>
      <c r="AY49" s="128">
        <f t="shared" si="0"/>
        <v>17</v>
      </c>
    </row>
    <row r="50" spans="1:51">
      <c r="A50" s="15">
        <v>44</v>
      </c>
      <c r="B50" s="17" t="s">
        <v>53</v>
      </c>
      <c r="C50" s="29">
        <v>3</v>
      </c>
      <c r="D50" s="23">
        <v>5</v>
      </c>
      <c r="E50" s="23">
        <v>5</v>
      </c>
      <c r="F50" s="23">
        <v>5</v>
      </c>
      <c r="G50" s="29">
        <v>3</v>
      </c>
      <c r="H50" s="23">
        <v>87</v>
      </c>
      <c r="I50" s="23">
        <v>80</v>
      </c>
      <c r="J50" s="23">
        <v>80</v>
      </c>
      <c r="K50" s="29">
        <v>3</v>
      </c>
      <c r="L50" s="23">
        <v>15</v>
      </c>
      <c r="M50" s="23">
        <v>10</v>
      </c>
      <c r="N50" s="23">
        <v>10</v>
      </c>
      <c r="O50" s="29">
        <v>3</v>
      </c>
      <c r="P50" s="23">
        <v>5</v>
      </c>
      <c r="Q50" s="23">
        <v>5</v>
      </c>
      <c r="R50" s="23">
        <v>5</v>
      </c>
      <c r="S50" s="29">
        <v>3</v>
      </c>
      <c r="T50" s="23">
        <v>113</v>
      </c>
      <c r="U50" s="23">
        <v>110</v>
      </c>
      <c r="V50" s="23">
        <v>0</v>
      </c>
      <c r="W50" s="29">
        <v>3</v>
      </c>
      <c r="X50" s="23">
        <v>31</v>
      </c>
      <c r="Y50" s="23">
        <v>25</v>
      </c>
      <c r="Z50" s="23">
        <v>25</v>
      </c>
      <c r="AA50" s="29">
        <v>2</v>
      </c>
      <c r="AB50" s="23">
        <v>0</v>
      </c>
      <c r="AC50" s="23">
        <v>0</v>
      </c>
      <c r="AD50" s="23">
        <v>0</v>
      </c>
      <c r="AE50" s="29">
        <v>2</v>
      </c>
      <c r="AF50" s="23">
        <v>0</v>
      </c>
      <c r="AG50" s="23">
        <v>0</v>
      </c>
      <c r="AH50" s="73">
        <v>0</v>
      </c>
      <c r="AI50" s="29">
        <v>1</v>
      </c>
      <c r="AJ50" s="23">
        <v>0</v>
      </c>
      <c r="AK50" s="23">
        <v>0</v>
      </c>
      <c r="AL50" s="23">
        <v>0</v>
      </c>
      <c r="AM50" s="29">
        <v>0</v>
      </c>
      <c r="AN50" s="25">
        <v>0</v>
      </c>
      <c r="AO50" s="25">
        <v>0</v>
      </c>
      <c r="AP50" s="25">
        <v>0</v>
      </c>
      <c r="AQ50" s="23"/>
      <c r="AR50" s="25">
        <v>0</v>
      </c>
      <c r="AS50" s="25">
        <v>0</v>
      </c>
      <c r="AT50" s="25">
        <v>0</v>
      </c>
      <c r="AU50" s="120"/>
      <c r="AV50" s="25">
        <v>0</v>
      </c>
      <c r="AW50" s="25">
        <v>0</v>
      </c>
      <c r="AX50" s="25">
        <v>0</v>
      </c>
      <c r="AY50" s="128">
        <f t="shared" si="0"/>
        <v>23</v>
      </c>
    </row>
    <row r="51" spans="1:51">
      <c r="A51" s="15">
        <v>45</v>
      </c>
      <c r="B51" s="17" t="s">
        <v>54</v>
      </c>
      <c r="C51" s="29">
        <v>2</v>
      </c>
      <c r="D51" s="23">
        <v>0</v>
      </c>
      <c r="E51" s="56">
        <v>0</v>
      </c>
      <c r="F51" s="23">
        <v>0</v>
      </c>
      <c r="G51" s="29">
        <v>2</v>
      </c>
      <c r="H51" s="23">
        <v>0</v>
      </c>
      <c r="I51" s="23">
        <v>0</v>
      </c>
      <c r="J51" s="23">
        <v>0</v>
      </c>
      <c r="K51" s="29">
        <v>2</v>
      </c>
      <c r="L51" s="23">
        <v>0</v>
      </c>
      <c r="M51" s="23">
        <v>0</v>
      </c>
      <c r="N51" s="23">
        <v>0</v>
      </c>
      <c r="O51" s="29">
        <v>2</v>
      </c>
      <c r="P51" s="23">
        <v>0</v>
      </c>
      <c r="Q51" s="23">
        <v>0</v>
      </c>
      <c r="R51" s="23">
        <v>0</v>
      </c>
      <c r="S51" s="29">
        <v>2</v>
      </c>
      <c r="T51" s="23">
        <v>0</v>
      </c>
      <c r="U51" s="23">
        <v>0</v>
      </c>
      <c r="V51" s="23"/>
      <c r="W51" s="29">
        <v>2</v>
      </c>
      <c r="X51" s="23">
        <v>0</v>
      </c>
      <c r="Y51" s="23">
        <v>0</v>
      </c>
      <c r="Z51" s="23">
        <v>0</v>
      </c>
      <c r="AA51" s="29">
        <v>2</v>
      </c>
      <c r="AB51" s="23">
        <v>0</v>
      </c>
      <c r="AC51" s="23">
        <v>0</v>
      </c>
      <c r="AD51" s="23">
        <v>0</v>
      </c>
      <c r="AE51" s="29">
        <v>2</v>
      </c>
      <c r="AF51" s="23">
        <v>0</v>
      </c>
      <c r="AG51" s="23">
        <v>0</v>
      </c>
      <c r="AH51" s="73">
        <v>0</v>
      </c>
      <c r="AI51" s="29">
        <v>1</v>
      </c>
      <c r="AJ51" s="23"/>
      <c r="AK51" s="23"/>
      <c r="AL51" s="23"/>
      <c r="AM51" s="29">
        <v>0</v>
      </c>
      <c r="AN51" s="25">
        <v>0</v>
      </c>
      <c r="AO51" s="25">
        <v>0</v>
      </c>
      <c r="AP51" s="25">
        <v>0</v>
      </c>
      <c r="AQ51" s="23"/>
      <c r="AR51" s="25">
        <v>0</v>
      </c>
      <c r="AS51" s="25">
        <v>0</v>
      </c>
      <c r="AT51" s="25">
        <v>0</v>
      </c>
      <c r="AU51" s="120"/>
      <c r="AV51" s="25">
        <v>0</v>
      </c>
      <c r="AW51" s="25">
        <v>0</v>
      </c>
      <c r="AX51" s="25">
        <v>0</v>
      </c>
      <c r="AY51" s="128">
        <f t="shared" si="0"/>
        <v>17</v>
      </c>
    </row>
    <row r="52" spans="1:51">
      <c r="A52" s="15">
        <v>46</v>
      </c>
      <c r="B52" s="17" t="s">
        <v>55</v>
      </c>
      <c r="C52" s="29">
        <v>2</v>
      </c>
      <c r="D52" s="23">
        <v>5</v>
      </c>
      <c r="E52" s="56">
        <v>4</v>
      </c>
      <c r="F52" s="23">
        <v>0</v>
      </c>
      <c r="G52" s="29">
        <v>2</v>
      </c>
      <c r="H52" s="23">
        <v>6</v>
      </c>
      <c r="I52" s="23">
        <v>6</v>
      </c>
      <c r="J52" s="23">
        <v>5</v>
      </c>
      <c r="K52" s="29">
        <v>2</v>
      </c>
      <c r="L52" s="23">
        <v>5</v>
      </c>
      <c r="M52" s="23">
        <v>5</v>
      </c>
      <c r="N52" s="23">
        <v>0</v>
      </c>
      <c r="O52" s="29">
        <v>2</v>
      </c>
      <c r="P52" s="23">
        <v>5</v>
      </c>
      <c r="Q52" s="23">
        <v>5</v>
      </c>
      <c r="R52" s="23">
        <v>1</v>
      </c>
      <c r="S52" s="29">
        <v>2</v>
      </c>
      <c r="T52" s="23">
        <v>10</v>
      </c>
      <c r="U52" s="23">
        <v>8</v>
      </c>
      <c r="V52" s="23">
        <v>2</v>
      </c>
      <c r="W52" s="29">
        <v>2</v>
      </c>
      <c r="X52" s="23">
        <v>6</v>
      </c>
      <c r="Y52" s="23">
        <v>5</v>
      </c>
      <c r="Z52" s="23">
        <v>0</v>
      </c>
      <c r="AA52" s="29">
        <v>2</v>
      </c>
      <c r="AB52" s="23">
        <v>4</v>
      </c>
      <c r="AC52" s="23">
        <v>4</v>
      </c>
      <c r="AD52" s="23">
        <v>0</v>
      </c>
      <c r="AE52" s="29">
        <v>2</v>
      </c>
      <c r="AF52" s="23">
        <v>4</v>
      </c>
      <c r="AG52" s="23">
        <v>4</v>
      </c>
      <c r="AH52" s="73">
        <v>0</v>
      </c>
      <c r="AI52" s="29">
        <v>1</v>
      </c>
      <c r="AJ52" s="23">
        <v>0</v>
      </c>
      <c r="AK52" s="23">
        <v>0</v>
      </c>
      <c r="AL52" s="23">
        <v>0</v>
      </c>
      <c r="AM52" s="29">
        <v>0</v>
      </c>
      <c r="AN52" s="25">
        <v>0</v>
      </c>
      <c r="AO52" s="25">
        <v>0</v>
      </c>
      <c r="AP52" s="25">
        <v>0</v>
      </c>
      <c r="AQ52" s="23"/>
      <c r="AR52" s="25">
        <v>0</v>
      </c>
      <c r="AS52" s="25">
        <v>0</v>
      </c>
      <c r="AT52" s="25">
        <v>0</v>
      </c>
      <c r="AU52" s="120"/>
      <c r="AV52" s="25">
        <v>0</v>
      </c>
      <c r="AW52" s="25">
        <v>0</v>
      </c>
      <c r="AX52" s="25">
        <v>0</v>
      </c>
      <c r="AY52" s="128">
        <f t="shared" si="0"/>
        <v>17</v>
      </c>
    </row>
    <row r="53" spans="1:51">
      <c r="A53" s="15">
        <v>47</v>
      </c>
      <c r="B53" s="17" t="s">
        <v>56</v>
      </c>
      <c r="C53" s="29">
        <v>2</v>
      </c>
      <c r="D53" s="23">
        <v>0</v>
      </c>
      <c r="E53" s="56">
        <v>0</v>
      </c>
      <c r="F53" s="23">
        <v>0</v>
      </c>
      <c r="G53" s="29">
        <v>2</v>
      </c>
      <c r="H53" s="23">
        <v>14</v>
      </c>
      <c r="I53" s="23">
        <v>14</v>
      </c>
      <c r="J53" s="23">
        <v>14</v>
      </c>
      <c r="K53" s="29">
        <v>2</v>
      </c>
      <c r="L53" s="23">
        <v>0</v>
      </c>
      <c r="M53" s="23">
        <v>0</v>
      </c>
      <c r="N53" s="23">
        <v>0</v>
      </c>
      <c r="O53" s="29">
        <v>2</v>
      </c>
      <c r="P53" s="23">
        <v>0</v>
      </c>
      <c r="Q53" s="23">
        <v>0</v>
      </c>
      <c r="R53" s="23">
        <v>0</v>
      </c>
      <c r="S53" s="29">
        <v>2</v>
      </c>
      <c r="T53" s="23">
        <v>28</v>
      </c>
      <c r="U53" s="23">
        <v>28</v>
      </c>
      <c r="V53" s="23">
        <v>28</v>
      </c>
      <c r="W53" s="29">
        <v>2</v>
      </c>
      <c r="X53" s="23">
        <v>11</v>
      </c>
      <c r="Y53" s="23">
        <v>11</v>
      </c>
      <c r="Z53" s="23">
        <v>11</v>
      </c>
      <c r="AA53" s="29">
        <v>2</v>
      </c>
      <c r="AB53" s="23">
        <v>4</v>
      </c>
      <c r="AC53" s="23">
        <v>4</v>
      </c>
      <c r="AD53" s="23">
        <v>4</v>
      </c>
      <c r="AE53" s="29">
        <v>2</v>
      </c>
      <c r="AF53" s="23">
        <v>0</v>
      </c>
      <c r="AG53" s="23">
        <v>0</v>
      </c>
      <c r="AH53" s="73">
        <v>0</v>
      </c>
      <c r="AI53" s="29">
        <v>1</v>
      </c>
      <c r="AJ53" s="23">
        <v>0</v>
      </c>
      <c r="AK53" s="23">
        <v>0</v>
      </c>
      <c r="AL53" s="23">
        <v>0</v>
      </c>
      <c r="AM53" s="29">
        <v>0</v>
      </c>
      <c r="AN53" s="25">
        <v>0</v>
      </c>
      <c r="AO53" s="25">
        <v>0</v>
      </c>
      <c r="AP53" s="25">
        <v>0</v>
      </c>
      <c r="AQ53" s="23"/>
      <c r="AR53" s="25">
        <v>0</v>
      </c>
      <c r="AS53" s="25">
        <v>0</v>
      </c>
      <c r="AT53" s="25">
        <v>0</v>
      </c>
      <c r="AU53" s="120"/>
      <c r="AV53" s="25">
        <v>0</v>
      </c>
      <c r="AW53" s="25">
        <v>0</v>
      </c>
      <c r="AX53" s="25">
        <v>0</v>
      </c>
      <c r="AY53" s="128">
        <f t="shared" si="0"/>
        <v>17</v>
      </c>
    </row>
    <row r="54" spans="1:51">
      <c r="A54" s="15">
        <v>48</v>
      </c>
      <c r="B54" s="17" t="s">
        <v>57</v>
      </c>
      <c r="C54" s="29">
        <v>2</v>
      </c>
      <c r="D54" s="23">
        <v>8</v>
      </c>
      <c r="E54" s="23">
        <v>8</v>
      </c>
      <c r="F54" s="23">
        <v>0</v>
      </c>
      <c r="G54" s="29">
        <v>2</v>
      </c>
      <c r="H54" s="23">
        <v>7</v>
      </c>
      <c r="I54" s="23">
        <v>7</v>
      </c>
      <c r="J54" s="23">
        <v>0</v>
      </c>
      <c r="K54" s="29">
        <v>2</v>
      </c>
      <c r="L54" s="23">
        <v>6</v>
      </c>
      <c r="M54" s="23">
        <v>6</v>
      </c>
      <c r="N54" s="23">
        <v>0</v>
      </c>
      <c r="O54" s="29">
        <v>2</v>
      </c>
      <c r="P54" s="23">
        <v>8</v>
      </c>
      <c r="Q54" s="23">
        <v>8</v>
      </c>
      <c r="R54" s="23">
        <v>0</v>
      </c>
      <c r="S54" s="29">
        <v>2</v>
      </c>
      <c r="T54" s="23">
        <v>8</v>
      </c>
      <c r="U54" s="23">
        <v>8</v>
      </c>
      <c r="V54" s="23">
        <v>0</v>
      </c>
      <c r="W54" s="29">
        <v>2</v>
      </c>
      <c r="X54" s="23">
        <v>8</v>
      </c>
      <c r="Y54" s="23">
        <v>8</v>
      </c>
      <c r="Z54" s="23">
        <v>0</v>
      </c>
      <c r="AA54" s="29">
        <v>2</v>
      </c>
      <c r="AB54" s="23">
        <v>7</v>
      </c>
      <c r="AC54" s="23">
        <v>7</v>
      </c>
      <c r="AD54" s="23">
        <v>0</v>
      </c>
      <c r="AE54" s="29">
        <v>2</v>
      </c>
      <c r="AF54" s="23">
        <v>8</v>
      </c>
      <c r="AG54" s="23">
        <v>8</v>
      </c>
      <c r="AH54" s="73">
        <v>0</v>
      </c>
      <c r="AI54" s="29">
        <v>1</v>
      </c>
      <c r="AJ54" s="23">
        <v>0</v>
      </c>
      <c r="AK54" s="23">
        <v>0</v>
      </c>
      <c r="AL54" s="23">
        <v>0</v>
      </c>
      <c r="AM54" s="29">
        <v>0</v>
      </c>
      <c r="AN54" s="25">
        <v>0</v>
      </c>
      <c r="AO54" s="25">
        <v>0</v>
      </c>
      <c r="AP54" s="25">
        <v>0</v>
      </c>
      <c r="AQ54" s="23"/>
      <c r="AR54" s="25">
        <v>0</v>
      </c>
      <c r="AS54" s="25">
        <v>0</v>
      </c>
      <c r="AT54" s="25">
        <v>0</v>
      </c>
      <c r="AU54" s="120"/>
      <c r="AV54" s="25">
        <v>0</v>
      </c>
      <c r="AW54" s="25">
        <v>0</v>
      </c>
      <c r="AX54" s="25">
        <v>0</v>
      </c>
      <c r="AY54" s="128">
        <f t="shared" si="0"/>
        <v>17</v>
      </c>
    </row>
    <row r="55" spans="1:51">
      <c r="A55" s="288" t="s">
        <v>92</v>
      </c>
      <c r="B55" s="289"/>
      <c r="C55" s="30">
        <f>SUM(C7:C54)</f>
        <v>119</v>
      </c>
      <c r="D55" s="24">
        <f>SUM(D7:D54)</f>
        <v>146</v>
      </c>
      <c r="E55" s="24">
        <f t="shared" ref="E55:F55" si="1">SUM(E7:E54)</f>
        <v>131</v>
      </c>
      <c r="F55" s="24">
        <f t="shared" si="1"/>
        <v>63</v>
      </c>
      <c r="G55" s="30">
        <f t="shared" ref="G55:AH55" si="2">SUM(G7:G54)</f>
        <v>119</v>
      </c>
      <c r="H55" s="24">
        <f t="shared" si="2"/>
        <v>308</v>
      </c>
      <c r="I55" s="24">
        <f t="shared" si="2"/>
        <v>296</v>
      </c>
      <c r="J55" s="24">
        <f t="shared" si="2"/>
        <v>236</v>
      </c>
      <c r="K55" s="30">
        <f t="shared" si="2"/>
        <v>119</v>
      </c>
      <c r="L55" s="24">
        <f t="shared" si="2"/>
        <v>152</v>
      </c>
      <c r="M55" s="24">
        <f t="shared" si="2"/>
        <v>140</v>
      </c>
      <c r="N55" s="24">
        <f t="shared" si="2"/>
        <v>81</v>
      </c>
      <c r="O55" s="30">
        <f t="shared" si="2"/>
        <v>119</v>
      </c>
      <c r="P55" s="24">
        <f t="shared" si="2"/>
        <v>195</v>
      </c>
      <c r="Q55" s="24">
        <f t="shared" si="2"/>
        <v>191</v>
      </c>
      <c r="R55" s="24">
        <f t="shared" si="2"/>
        <v>134</v>
      </c>
      <c r="S55" s="30">
        <f t="shared" si="2"/>
        <v>119</v>
      </c>
      <c r="T55" s="24">
        <f t="shared" si="2"/>
        <v>702</v>
      </c>
      <c r="U55" s="24">
        <f t="shared" si="2"/>
        <v>662</v>
      </c>
      <c r="V55" s="24">
        <f t="shared" si="2"/>
        <v>104</v>
      </c>
      <c r="W55" s="30">
        <f t="shared" si="2"/>
        <v>119</v>
      </c>
      <c r="X55" s="24">
        <f t="shared" si="2"/>
        <v>188</v>
      </c>
      <c r="Y55" s="24">
        <f t="shared" si="2"/>
        <v>179</v>
      </c>
      <c r="Z55" s="24">
        <f t="shared" si="2"/>
        <v>111</v>
      </c>
      <c r="AA55" s="30">
        <v>98</v>
      </c>
      <c r="AB55" s="24">
        <f t="shared" si="2"/>
        <v>91</v>
      </c>
      <c r="AC55" s="24">
        <f t="shared" si="2"/>
        <v>84</v>
      </c>
      <c r="AD55" s="24">
        <f t="shared" si="2"/>
        <v>39</v>
      </c>
      <c r="AE55" s="30">
        <f>SUM(AE7:AE54)</f>
        <v>98</v>
      </c>
      <c r="AF55" s="24">
        <f t="shared" si="2"/>
        <v>88</v>
      </c>
      <c r="AG55" s="24">
        <f t="shared" si="2"/>
        <v>88</v>
      </c>
      <c r="AH55" s="74">
        <f t="shared" si="2"/>
        <v>45</v>
      </c>
      <c r="AI55" s="29">
        <f>SUM(AI7:AI54)</f>
        <v>48</v>
      </c>
      <c r="AJ55" s="59">
        <v>0</v>
      </c>
      <c r="AK55" s="59">
        <v>0</v>
      </c>
      <c r="AL55" s="59">
        <v>0</v>
      </c>
      <c r="AM55" s="29">
        <f>SUM(AM7:AM54)</f>
        <v>13</v>
      </c>
      <c r="AN55" s="25">
        <v>0</v>
      </c>
      <c r="AO55" s="25">
        <v>0</v>
      </c>
      <c r="AP55" s="25">
        <v>0</v>
      </c>
      <c r="AQ55" s="29">
        <v>0</v>
      </c>
      <c r="AR55" s="25">
        <v>0</v>
      </c>
      <c r="AS55" s="25">
        <v>0</v>
      </c>
      <c r="AT55" s="25">
        <v>0</v>
      </c>
      <c r="AU55" s="120">
        <v>0</v>
      </c>
      <c r="AV55" s="25">
        <v>0</v>
      </c>
      <c r="AW55" s="25">
        <v>0</v>
      </c>
      <c r="AX55" s="25">
        <v>0</v>
      </c>
      <c r="AY55" s="128">
        <f t="shared" si="0"/>
        <v>971</v>
      </c>
    </row>
    <row r="56" spans="1:51">
      <c r="A56" s="282">
        <v>49</v>
      </c>
      <c r="B56" s="18" t="s">
        <v>58</v>
      </c>
      <c r="C56" s="30">
        <f>C57+C58+C59</f>
        <v>7</v>
      </c>
      <c r="D56" s="30"/>
      <c r="E56" s="30"/>
      <c r="F56" s="30"/>
      <c r="G56" s="30">
        <f t="shared" ref="G56" si="3">G57+G58+G59</f>
        <v>7</v>
      </c>
      <c r="H56" s="30"/>
      <c r="I56" s="30"/>
      <c r="J56" s="30"/>
      <c r="K56" s="30">
        <f t="shared" ref="K56" si="4">K57+K58+K59</f>
        <v>7</v>
      </c>
      <c r="L56" s="30"/>
      <c r="M56" s="30"/>
      <c r="N56" s="30"/>
      <c r="O56" s="30">
        <f t="shared" ref="O56" si="5">O57+O58+O59</f>
        <v>7</v>
      </c>
      <c r="P56" s="30"/>
      <c r="Q56" s="30"/>
      <c r="R56" s="30"/>
      <c r="S56" s="30">
        <f t="shared" ref="S56" si="6">S57+S58+S59</f>
        <v>4</v>
      </c>
      <c r="T56" s="30"/>
      <c r="U56" s="30"/>
      <c r="V56" s="30"/>
      <c r="W56" s="30">
        <f t="shared" ref="W56" si="7">W57+W58+W59</f>
        <v>7</v>
      </c>
      <c r="X56" s="30"/>
      <c r="Y56" s="30"/>
      <c r="Z56" s="30"/>
      <c r="AA56" s="30">
        <f t="shared" ref="AA56" si="8">AA57+AA58+AA59</f>
        <v>7</v>
      </c>
      <c r="AB56" s="30"/>
      <c r="AC56" s="30"/>
      <c r="AD56" s="30"/>
      <c r="AE56" s="30">
        <f t="shared" ref="AE56" si="9">AE57+AE58+AE59</f>
        <v>7</v>
      </c>
      <c r="AF56" s="24"/>
      <c r="AG56" s="24"/>
      <c r="AH56" s="74"/>
      <c r="AI56" s="29">
        <f>AI57+AI58+AI59</f>
        <v>2</v>
      </c>
      <c r="AJ56" s="23"/>
      <c r="AK56" s="23"/>
      <c r="AL56" s="23"/>
      <c r="AM56" s="29">
        <f>AM57+AM58+AM59</f>
        <v>2</v>
      </c>
      <c r="AN56" s="23"/>
      <c r="AO56" s="23"/>
      <c r="AP56" s="23"/>
      <c r="AQ56" s="23"/>
      <c r="AR56" s="23"/>
      <c r="AS56" s="23"/>
      <c r="AT56" s="23"/>
      <c r="AU56" s="120"/>
      <c r="AV56" s="23"/>
      <c r="AW56" s="23"/>
      <c r="AX56" s="23"/>
      <c r="AY56" s="128">
        <f t="shared" si="0"/>
        <v>57</v>
      </c>
    </row>
    <row r="57" spans="1:51" ht="30">
      <c r="A57" s="283"/>
      <c r="B57" s="80" t="s">
        <v>107</v>
      </c>
      <c r="C57" s="29">
        <v>5</v>
      </c>
      <c r="D57" s="23">
        <v>0</v>
      </c>
      <c r="E57" s="56">
        <v>0</v>
      </c>
      <c r="F57" s="23">
        <v>0</v>
      </c>
      <c r="G57" s="29">
        <v>5</v>
      </c>
      <c r="H57" s="23">
        <v>0</v>
      </c>
      <c r="I57" s="23">
        <v>0</v>
      </c>
      <c r="J57" s="23">
        <v>0</v>
      </c>
      <c r="K57" s="29">
        <v>5</v>
      </c>
      <c r="L57" s="23">
        <v>0</v>
      </c>
      <c r="M57" s="23">
        <v>0</v>
      </c>
      <c r="N57" s="23">
        <v>0</v>
      </c>
      <c r="O57" s="29">
        <v>5</v>
      </c>
      <c r="P57" s="23">
        <v>0</v>
      </c>
      <c r="Q57" s="23">
        <v>0</v>
      </c>
      <c r="R57" s="23">
        <v>0</v>
      </c>
      <c r="S57" s="29">
        <v>2</v>
      </c>
      <c r="T57" s="23">
        <v>0</v>
      </c>
      <c r="U57" s="23">
        <v>0</v>
      </c>
      <c r="V57" s="23"/>
      <c r="W57" s="29">
        <v>5</v>
      </c>
      <c r="X57" s="23">
        <v>0</v>
      </c>
      <c r="Y57" s="23">
        <v>0</v>
      </c>
      <c r="Z57" s="23">
        <v>0</v>
      </c>
      <c r="AA57" s="29">
        <v>5</v>
      </c>
      <c r="AB57" s="23">
        <v>0</v>
      </c>
      <c r="AC57" s="23">
        <v>0</v>
      </c>
      <c r="AD57" s="23">
        <v>0</v>
      </c>
      <c r="AE57" s="29">
        <v>5</v>
      </c>
      <c r="AF57" s="23">
        <v>0</v>
      </c>
      <c r="AG57" s="23">
        <v>0</v>
      </c>
      <c r="AH57" s="73">
        <v>0</v>
      </c>
      <c r="AI57" s="29">
        <v>0</v>
      </c>
      <c r="AJ57" s="23"/>
      <c r="AK57" s="23"/>
      <c r="AL57" s="23"/>
      <c r="AM57" s="29">
        <v>1</v>
      </c>
      <c r="AN57" s="23"/>
      <c r="AO57" s="23"/>
      <c r="AP57" s="23"/>
      <c r="AQ57" s="29">
        <v>0</v>
      </c>
      <c r="AR57" s="23"/>
      <c r="AS57" s="23"/>
      <c r="AT57" s="23"/>
      <c r="AU57" s="120">
        <v>0</v>
      </c>
      <c r="AV57" s="23"/>
      <c r="AW57" s="23"/>
      <c r="AX57" s="23"/>
      <c r="AY57" s="128">
        <f t="shared" si="0"/>
        <v>38</v>
      </c>
    </row>
    <row r="58" spans="1:51" ht="45">
      <c r="A58" s="282">
        <v>50</v>
      </c>
      <c r="B58" s="79" t="s">
        <v>108</v>
      </c>
      <c r="C58" s="30">
        <v>2</v>
      </c>
      <c r="D58" s="24">
        <v>0</v>
      </c>
      <c r="E58" s="24">
        <v>0</v>
      </c>
      <c r="F58" s="24">
        <v>0</v>
      </c>
      <c r="G58" s="30">
        <v>2</v>
      </c>
      <c r="H58" s="57">
        <v>0</v>
      </c>
      <c r="I58" s="57">
        <v>0</v>
      </c>
      <c r="J58" s="57">
        <v>0</v>
      </c>
      <c r="K58" s="30">
        <v>2</v>
      </c>
      <c r="L58" s="24"/>
      <c r="M58" s="24"/>
      <c r="N58" s="24"/>
      <c r="O58" s="30">
        <v>2</v>
      </c>
      <c r="P58" s="24"/>
      <c r="Q58" s="24"/>
      <c r="R58" s="24"/>
      <c r="S58" s="30">
        <v>2</v>
      </c>
      <c r="T58" s="24"/>
      <c r="U58" s="24"/>
      <c r="V58" s="24"/>
      <c r="W58" s="30">
        <v>2</v>
      </c>
      <c r="X58" s="24"/>
      <c r="Y58" s="24"/>
      <c r="Z58" s="24"/>
      <c r="AA58" s="30">
        <v>2</v>
      </c>
      <c r="AB58" s="24"/>
      <c r="AC58" s="24"/>
      <c r="AD58" s="24"/>
      <c r="AE58" s="30">
        <v>2</v>
      </c>
      <c r="AF58" s="24"/>
      <c r="AG58" s="24"/>
      <c r="AH58" s="74"/>
      <c r="AI58" s="29">
        <v>1</v>
      </c>
      <c r="AJ58" s="23"/>
      <c r="AK58" s="23"/>
      <c r="AL58" s="23"/>
      <c r="AM58" s="29">
        <v>1</v>
      </c>
      <c r="AN58" s="23"/>
      <c r="AO58" s="23"/>
      <c r="AP58" s="23"/>
      <c r="AQ58" s="29">
        <v>0</v>
      </c>
      <c r="AR58" s="23"/>
      <c r="AS58" s="23"/>
      <c r="AT58" s="23"/>
      <c r="AU58" s="120">
        <v>0</v>
      </c>
      <c r="AV58" s="23"/>
      <c r="AW58" s="23"/>
      <c r="AX58" s="23"/>
      <c r="AY58" s="128">
        <f t="shared" si="0"/>
        <v>18</v>
      </c>
    </row>
    <row r="59" spans="1:51" ht="45">
      <c r="A59" s="284"/>
      <c r="B59" s="78" t="s">
        <v>109</v>
      </c>
      <c r="C59" s="29">
        <v>0</v>
      </c>
      <c r="D59" s="23">
        <v>0</v>
      </c>
      <c r="E59" s="56">
        <v>0</v>
      </c>
      <c r="F59" s="23">
        <v>0</v>
      </c>
      <c r="G59" s="29">
        <v>0</v>
      </c>
      <c r="H59" s="23"/>
      <c r="I59" s="23"/>
      <c r="J59" s="23"/>
      <c r="K59" s="29">
        <v>0</v>
      </c>
      <c r="L59" s="23"/>
      <c r="M59" s="23"/>
      <c r="N59" s="23"/>
      <c r="O59" s="29">
        <v>0</v>
      </c>
      <c r="P59" s="23"/>
      <c r="Q59" s="23"/>
      <c r="R59" s="23"/>
      <c r="S59" s="29">
        <v>0</v>
      </c>
      <c r="T59" s="23"/>
      <c r="U59" s="24"/>
      <c r="V59" s="23"/>
      <c r="W59" s="29">
        <v>0</v>
      </c>
      <c r="X59" s="23"/>
      <c r="Y59" s="23"/>
      <c r="Z59" s="23"/>
      <c r="AA59" s="35">
        <v>0</v>
      </c>
      <c r="AB59" s="34"/>
      <c r="AC59" s="23"/>
      <c r="AD59" s="34"/>
      <c r="AE59" s="35">
        <v>0</v>
      </c>
      <c r="AF59" s="23"/>
      <c r="AG59" s="23"/>
      <c r="AH59" s="73"/>
      <c r="AI59" s="29">
        <v>1</v>
      </c>
      <c r="AJ59" s="23"/>
      <c r="AK59" s="23"/>
      <c r="AL59" s="23"/>
      <c r="AM59" s="29">
        <v>0</v>
      </c>
      <c r="AN59" s="23"/>
      <c r="AO59" s="23"/>
      <c r="AP59" s="23"/>
      <c r="AQ59" s="29">
        <v>0</v>
      </c>
      <c r="AR59" s="23"/>
      <c r="AS59" s="23"/>
      <c r="AT59" s="23"/>
      <c r="AU59" s="120">
        <v>0</v>
      </c>
      <c r="AV59" s="23"/>
      <c r="AW59" s="23"/>
      <c r="AX59" s="23"/>
      <c r="AY59" s="128">
        <f t="shared" si="0"/>
        <v>1</v>
      </c>
    </row>
    <row r="60" spans="1:51">
      <c r="A60" s="284"/>
      <c r="B60" s="18" t="s">
        <v>59</v>
      </c>
      <c r="C60" s="29">
        <v>8</v>
      </c>
      <c r="D60" s="23">
        <v>0</v>
      </c>
      <c r="E60" s="56">
        <v>0</v>
      </c>
      <c r="F60" s="23">
        <v>0</v>
      </c>
      <c r="G60" s="29">
        <v>8</v>
      </c>
      <c r="H60" s="23">
        <v>0</v>
      </c>
      <c r="I60" s="23">
        <v>0</v>
      </c>
      <c r="J60" s="23">
        <v>0</v>
      </c>
      <c r="K60" s="29">
        <v>8</v>
      </c>
      <c r="L60" s="23">
        <v>0</v>
      </c>
      <c r="M60" s="23">
        <v>0</v>
      </c>
      <c r="N60" s="23">
        <v>0</v>
      </c>
      <c r="O60" s="29">
        <v>8</v>
      </c>
      <c r="P60" s="23">
        <v>0</v>
      </c>
      <c r="Q60" s="23">
        <v>0</v>
      </c>
      <c r="R60" s="23">
        <v>0</v>
      </c>
      <c r="S60" s="29">
        <v>8</v>
      </c>
      <c r="T60" s="23">
        <v>0</v>
      </c>
      <c r="U60" s="23">
        <v>0</v>
      </c>
      <c r="V60" s="23"/>
      <c r="W60" s="29">
        <v>8</v>
      </c>
      <c r="X60" s="23">
        <v>0</v>
      </c>
      <c r="Y60" s="23">
        <v>0</v>
      </c>
      <c r="Z60" s="23">
        <v>0</v>
      </c>
      <c r="AA60" s="29">
        <v>8</v>
      </c>
      <c r="AB60" s="34">
        <v>0</v>
      </c>
      <c r="AC60" s="23">
        <v>0</v>
      </c>
      <c r="AD60" s="23">
        <v>0</v>
      </c>
      <c r="AE60" s="29">
        <v>8</v>
      </c>
      <c r="AF60" s="23">
        <v>0</v>
      </c>
      <c r="AG60" s="23">
        <v>0</v>
      </c>
      <c r="AH60" s="73">
        <v>0</v>
      </c>
      <c r="AI60" s="29">
        <f>AI61+AI61+AI62+AI63+AI64+AI65</f>
        <v>1</v>
      </c>
      <c r="AJ60" s="23"/>
      <c r="AK60" s="23"/>
      <c r="AL60" s="23"/>
      <c r="AM60" s="29">
        <v>0</v>
      </c>
      <c r="AN60" s="23"/>
      <c r="AO60" s="23"/>
      <c r="AP60" s="23"/>
      <c r="AQ60" s="29">
        <v>0</v>
      </c>
      <c r="AR60" s="23"/>
      <c r="AS60" s="23"/>
      <c r="AT60" s="23"/>
      <c r="AU60" s="120">
        <v>0</v>
      </c>
      <c r="AV60" s="23"/>
      <c r="AW60" s="23"/>
      <c r="AX60" s="23"/>
      <c r="AY60" s="128">
        <f>C60+G60+K60+O60+S60+W60+AA60+AE60+AI60+AM60+AQ60+AU60</f>
        <v>65</v>
      </c>
    </row>
    <row r="61" spans="1:51">
      <c r="A61" s="12">
        <v>51</v>
      </c>
      <c r="B61" s="97" t="s">
        <v>102</v>
      </c>
      <c r="C61" s="30">
        <v>3</v>
      </c>
      <c r="D61" s="57">
        <v>15</v>
      </c>
      <c r="E61" s="57">
        <v>15</v>
      </c>
      <c r="F61" s="57">
        <v>15</v>
      </c>
      <c r="G61" s="30">
        <v>3</v>
      </c>
      <c r="H61" s="57">
        <v>20</v>
      </c>
      <c r="I61" s="57">
        <v>20</v>
      </c>
      <c r="J61" s="57">
        <v>20</v>
      </c>
      <c r="K61" s="30">
        <v>3</v>
      </c>
      <c r="L61" s="57">
        <v>10</v>
      </c>
      <c r="M61" s="57">
        <v>10</v>
      </c>
      <c r="N61" s="57">
        <v>10</v>
      </c>
      <c r="O61" s="30">
        <v>3</v>
      </c>
      <c r="P61" s="57">
        <v>15</v>
      </c>
      <c r="Q61" s="57">
        <v>15</v>
      </c>
      <c r="R61" s="57">
        <v>15</v>
      </c>
      <c r="S61" s="30">
        <v>3</v>
      </c>
      <c r="T61" s="57">
        <v>20</v>
      </c>
      <c r="U61" s="57">
        <v>20</v>
      </c>
      <c r="V61" s="57">
        <v>0</v>
      </c>
      <c r="W61" s="30">
        <v>3</v>
      </c>
      <c r="X61" s="57">
        <v>15</v>
      </c>
      <c r="Y61" s="57">
        <v>15</v>
      </c>
      <c r="Z61" s="57">
        <v>15</v>
      </c>
      <c r="AA61" s="30">
        <v>3</v>
      </c>
      <c r="AB61" s="57">
        <v>5</v>
      </c>
      <c r="AC61" s="57">
        <v>5</v>
      </c>
      <c r="AD61" s="57">
        <v>5</v>
      </c>
      <c r="AE61" s="30">
        <v>3</v>
      </c>
      <c r="AF61" s="57">
        <v>15</v>
      </c>
      <c r="AG61" s="57">
        <v>15</v>
      </c>
      <c r="AH61" s="98">
        <v>15</v>
      </c>
      <c r="AI61" s="29">
        <v>0</v>
      </c>
      <c r="AJ61" s="23">
        <v>0</v>
      </c>
      <c r="AK61" s="23">
        <v>0</v>
      </c>
      <c r="AL61" s="23">
        <v>0</v>
      </c>
      <c r="AM61" s="29">
        <v>0</v>
      </c>
      <c r="AN61" s="23"/>
      <c r="AO61" s="23"/>
      <c r="AP61" s="23"/>
      <c r="AQ61" s="29">
        <v>0</v>
      </c>
      <c r="AR61" s="23"/>
      <c r="AS61" s="23"/>
      <c r="AT61" s="23"/>
      <c r="AU61" s="120">
        <v>0</v>
      </c>
      <c r="AV61" s="23"/>
      <c r="AW61" s="23"/>
      <c r="AX61" s="23"/>
      <c r="AY61" s="128">
        <f t="shared" si="0"/>
        <v>24</v>
      </c>
    </row>
    <row r="62" spans="1:51">
      <c r="A62" s="13">
        <v>1</v>
      </c>
      <c r="B62" s="96" t="s">
        <v>103</v>
      </c>
      <c r="C62" s="29">
        <v>3</v>
      </c>
      <c r="D62" s="23">
        <v>0</v>
      </c>
      <c r="E62" s="56">
        <v>0</v>
      </c>
      <c r="F62" s="23"/>
      <c r="G62" s="29">
        <v>3</v>
      </c>
      <c r="H62" s="23">
        <v>0</v>
      </c>
      <c r="I62" s="23"/>
      <c r="J62" s="23"/>
      <c r="K62" s="29">
        <v>3</v>
      </c>
      <c r="L62" s="23">
        <v>0</v>
      </c>
      <c r="M62" s="23"/>
      <c r="N62" s="23"/>
      <c r="O62" s="29">
        <v>3</v>
      </c>
      <c r="P62" s="23">
        <v>0</v>
      </c>
      <c r="Q62" s="23">
        <v>0</v>
      </c>
      <c r="R62" s="23">
        <v>0</v>
      </c>
      <c r="S62" s="29">
        <v>3</v>
      </c>
      <c r="T62" s="23">
        <v>0</v>
      </c>
      <c r="U62" s="24">
        <v>0</v>
      </c>
      <c r="V62" s="23"/>
      <c r="W62" s="29">
        <v>3</v>
      </c>
      <c r="X62" s="23">
        <v>0</v>
      </c>
      <c r="Y62" s="23"/>
      <c r="Z62" s="23"/>
      <c r="AA62" s="29">
        <v>3</v>
      </c>
      <c r="AB62" s="23">
        <v>0</v>
      </c>
      <c r="AC62" s="23"/>
      <c r="AD62" s="23"/>
      <c r="AE62" s="29">
        <v>3</v>
      </c>
      <c r="AF62" s="23">
        <v>0</v>
      </c>
      <c r="AG62" s="23"/>
      <c r="AH62" s="73"/>
      <c r="AI62" s="29">
        <v>0</v>
      </c>
      <c r="AJ62" s="23"/>
      <c r="AK62" s="23"/>
      <c r="AL62" s="23"/>
      <c r="AM62" s="29">
        <v>0</v>
      </c>
      <c r="AN62" s="23"/>
      <c r="AO62" s="23"/>
      <c r="AP62" s="23"/>
      <c r="AQ62" s="29">
        <v>0</v>
      </c>
      <c r="AR62" s="23"/>
      <c r="AS62" s="23"/>
      <c r="AT62" s="23"/>
      <c r="AU62" s="120">
        <v>0</v>
      </c>
      <c r="AV62" s="23"/>
      <c r="AW62" s="23"/>
      <c r="AX62" s="23"/>
      <c r="AY62" s="128">
        <f t="shared" si="0"/>
        <v>24</v>
      </c>
    </row>
    <row r="63" spans="1:51">
      <c r="A63" s="13"/>
      <c r="B63" s="19" t="s">
        <v>104</v>
      </c>
      <c r="C63" s="29">
        <v>1</v>
      </c>
      <c r="D63" s="23">
        <v>8</v>
      </c>
      <c r="E63" s="56">
        <v>8</v>
      </c>
      <c r="F63" s="23"/>
      <c r="G63" s="29">
        <v>1</v>
      </c>
      <c r="H63" s="23">
        <v>5</v>
      </c>
      <c r="I63" s="23">
        <v>5</v>
      </c>
      <c r="J63" s="23"/>
      <c r="K63" s="29">
        <v>1</v>
      </c>
      <c r="L63" s="23">
        <v>6</v>
      </c>
      <c r="M63" s="23">
        <v>6</v>
      </c>
      <c r="N63" s="23"/>
      <c r="O63" s="29">
        <v>1</v>
      </c>
      <c r="P63" s="23">
        <v>6</v>
      </c>
      <c r="Q63" s="23">
        <v>6</v>
      </c>
      <c r="R63" s="23"/>
      <c r="S63" s="29">
        <v>1</v>
      </c>
      <c r="T63" s="23">
        <v>12</v>
      </c>
      <c r="U63" s="57">
        <v>12</v>
      </c>
      <c r="V63" s="23"/>
      <c r="W63" s="29">
        <v>1</v>
      </c>
      <c r="X63" s="23">
        <v>4</v>
      </c>
      <c r="Y63" s="23">
        <v>4</v>
      </c>
      <c r="Z63" s="23"/>
      <c r="AA63" s="29">
        <v>1</v>
      </c>
      <c r="AB63" s="23">
        <v>4</v>
      </c>
      <c r="AC63" s="23">
        <v>4</v>
      </c>
      <c r="AD63" s="23"/>
      <c r="AE63" s="29">
        <v>1</v>
      </c>
      <c r="AF63" s="23">
        <v>5</v>
      </c>
      <c r="AG63" s="23">
        <v>5</v>
      </c>
      <c r="AH63" s="73"/>
      <c r="AI63" s="29">
        <v>0</v>
      </c>
      <c r="AJ63" s="23">
        <v>0</v>
      </c>
      <c r="AK63" s="23">
        <v>0</v>
      </c>
      <c r="AL63" s="23">
        <v>0</v>
      </c>
      <c r="AM63" s="29">
        <v>0</v>
      </c>
      <c r="AN63" s="23"/>
      <c r="AO63" s="23"/>
      <c r="AP63" s="23"/>
      <c r="AQ63" s="29">
        <v>0</v>
      </c>
      <c r="AR63" s="23"/>
      <c r="AS63" s="23"/>
      <c r="AT63" s="23"/>
      <c r="AU63" s="120">
        <v>0</v>
      </c>
      <c r="AV63" s="23"/>
      <c r="AW63" s="23"/>
      <c r="AX63" s="23"/>
      <c r="AY63" s="128">
        <f t="shared" si="0"/>
        <v>8</v>
      </c>
    </row>
    <row r="64" spans="1:51" ht="74.25" customHeight="1">
      <c r="A64" s="13"/>
      <c r="B64" s="81" t="s">
        <v>110</v>
      </c>
      <c r="C64" s="29">
        <v>1</v>
      </c>
      <c r="D64" s="23"/>
      <c r="E64" s="56"/>
      <c r="F64" s="23"/>
      <c r="G64" s="29">
        <v>1</v>
      </c>
      <c r="H64" s="23"/>
      <c r="I64" s="23"/>
      <c r="J64" s="23"/>
      <c r="K64" s="29">
        <v>1</v>
      </c>
      <c r="L64" s="23"/>
      <c r="M64" s="23"/>
      <c r="N64" s="23"/>
      <c r="O64" s="29">
        <v>1</v>
      </c>
      <c r="P64" s="23"/>
      <c r="Q64" s="23"/>
      <c r="R64" s="23"/>
      <c r="S64" s="29">
        <v>1</v>
      </c>
      <c r="T64" s="23"/>
      <c r="U64" s="24"/>
      <c r="V64" s="23"/>
      <c r="W64" s="29">
        <v>1</v>
      </c>
      <c r="X64" s="23"/>
      <c r="Y64" s="23"/>
      <c r="Z64" s="23"/>
      <c r="AA64" s="29">
        <v>1</v>
      </c>
      <c r="AB64" s="23"/>
      <c r="AC64" s="23"/>
      <c r="AD64" s="23"/>
      <c r="AE64" s="29">
        <v>1</v>
      </c>
      <c r="AF64" s="23"/>
      <c r="AG64" s="23"/>
      <c r="AH64" s="73"/>
      <c r="AI64" s="29">
        <v>0</v>
      </c>
      <c r="AJ64" s="23"/>
      <c r="AK64" s="23"/>
      <c r="AL64" s="23"/>
      <c r="AM64" s="29">
        <v>0</v>
      </c>
      <c r="AN64" s="23"/>
      <c r="AO64" s="23"/>
      <c r="AP64" s="23"/>
      <c r="AQ64" s="29">
        <v>0</v>
      </c>
      <c r="AR64" s="23"/>
      <c r="AS64" s="23"/>
      <c r="AT64" s="23"/>
      <c r="AU64" s="120">
        <v>0</v>
      </c>
      <c r="AV64" s="23"/>
      <c r="AW64" s="23"/>
      <c r="AX64" s="23"/>
      <c r="AY64" s="128">
        <f t="shared" si="0"/>
        <v>8</v>
      </c>
    </row>
    <row r="65" spans="1:51" ht="58.5" customHeight="1">
      <c r="A65" s="13"/>
      <c r="B65" s="82" t="s">
        <v>111</v>
      </c>
      <c r="C65" s="29"/>
      <c r="D65" s="23"/>
      <c r="E65" s="56"/>
      <c r="F65" s="23"/>
      <c r="G65" s="29"/>
      <c r="H65" s="23"/>
      <c r="I65" s="23"/>
      <c r="J65" s="23"/>
      <c r="K65" s="29"/>
      <c r="L65" s="23"/>
      <c r="M65" s="23"/>
      <c r="N65" s="23"/>
      <c r="O65" s="29"/>
      <c r="P65" s="23"/>
      <c r="Q65" s="23"/>
      <c r="R65" s="23"/>
      <c r="S65" s="29"/>
      <c r="T65" s="23"/>
      <c r="U65" s="24"/>
      <c r="V65" s="23"/>
      <c r="W65" s="29"/>
      <c r="X65" s="23"/>
      <c r="Y65" s="23"/>
      <c r="Z65" s="23"/>
      <c r="AA65" s="29"/>
      <c r="AB65" s="23"/>
      <c r="AC65" s="23"/>
      <c r="AD65" s="23"/>
      <c r="AE65" s="29"/>
      <c r="AF65" s="23"/>
      <c r="AG65" s="23"/>
      <c r="AH65" s="73"/>
      <c r="AI65" s="29">
        <v>1</v>
      </c>
      <c r="AJ65" s="23"/>
      <c r="AK65" s="23"/>
      <c r="AL65" s="23"/>
      <c r="AM65" s="29">
        <v>0</v>
      </c>
      <c r="AN65" s="23"/>
      <c r="AO65" s="23"/>
      <c r="AP65" s="23"/>
      <c r="AQ65" s="29">
        <v>0</v>
      </c>
      <c r="AR65" s="23"/>
      <c r="AS65" s="23"/>
      <c r="AT65" s="23"/>
      <c r="AU65" s="133">
        <v>0</v>
      </c>
      <c r="AV65" s="23"/>
      <c r="AW65" s="23"/>
      <c r="AX65" s="23"/>
      <c r="AY65" s="128">
        <f t="shared" si="0"/>
        <v>1</v>
      </c>
    </row>
    <row r="66" spans="1:51" s="62" customFormat="1" ht="45">
      <c r="A66" s="99"/>
      <c r="B66" s="100" t="s">
        <v>112</v>
      </c>
      <c r="C66" s="101">
        <v>0</v>
      </c>
      <c r="D66" s="102"/>
      <c r="E66" s="102"/>
      <c r="F66" s="102"/>
      <c r="G66" s="101">
        <v>0</v>
      </c>
      <c r="H66" s="102"/>
      <c r="I66" s="102"/>
      <c r="J66" s="102"/>
      <c r="K66" s="101">
        <v>2</v>
      </c>
      <c r="L66" s="102">
        <v>1</v>
      </c>
      <c r="M66" s="102">
        <v>1</v>
      </c>
      <c r="N66" s="102">
        <v>1</v>
      </c>
      <c r="O66" s="101">
        <v>2</v>
      </c>
      <c r="P66" s="102">
        <v>2</v>
      </c>
      <c r="Q66" s="102">
        <v>2</v>
      </c>
      <c r="R66" s="102">
        <v>2</v>
      </c>
      <c r="S66" s="101">
        <v>0</v>
      </c>
      <c r="T66" s="102"/>
      <c r="U66" s="103"/>
      <c r="V66" s="102"/>
      <c r="W66" s="101">
        <v>0</v>
      </c>
      <c r="X66" s="102"/>
      <c r="Y66" s="102"/>
      <c r="Z66" s="102"/>
      <c r="AA66" s="101">
        <v>0</v>
      </c>
      <c r="AB66" s="102"/>
      <c r="AC66" s="102"/>
      <c r="AD66" s="102"/>
      <c r="AE66" s="101">
        <v>0</v>
      </c>
      <c r="AF66" s="102"/>
      <c r="AG66" s="102"/>
      <c r="AH66" s="104"/>
      <c r="AI66" s="101">
        <v>0</v>
      </c>
      <c r="AJ66" s="102">
        <v>0</v>
      </c>
      <c r="AK66" s="102">
        <v>0</v>
      </c>
      <c r="AL66" s="102">
        <v>0</v>
      </c>
      <c r="AM66" s="101">
        <v>0</v>
      </c>
      <c r="AN66" s="102"/>
      <c r="AO66" s="102"/>
      <c r="AP66" s="102"/>
      <c r="AQ66" s="101">
        <v>1</v>
      </c>
      <c r="AR66" s="102"/>
      <c r="AS66" s="102"/>
      <c r="AT66" s="102"/>
      <c r="AU66" s="134">
        <v>1</v>
      </c>
      <c r="AV66" s="102">
        <v>139</v>
      </c>
      <c r="AW66" s="102">
        <v>139</v>
      </c>
      <c r="AX66" s="102"/>
      <c r="AY66" s="128">
        <f t="shared" si="0"/>
        <v>6</v>
      </c>
    </row>
    <row r="67" spans="1:51" ht="90">
      <c r="A67" s="13"/>
      <c r="B67" s="80" t="s">
        <v>113</v>
      </c>
      <c r="C67" s="29">
        <v>1</v>
      </c>
      <c r="D67" s="23"/>
      <c r="E67" s="56"/>
      <c r="F67" s="23"/>
      <c r="G67" s="29">
        <v>1</v>
      </c>
      <c r="H67" s="23"/>
      <c r="I67" s="23"/>
      <c r="J67" s="23"/>
      <c r="K67" s="29">
        <v>1</v>
      </c>
      <c r="L67" s="23"/>
      <c r="M67" s="23"/>
      <c r="N67" s="23"/>
      <c r="O67" s="29">
        <v>1</v>
      </c>
      <c r="P67" s="23"/>
      <c r="Q67" s="23"/>
      <c r="R67" s="23"/>
      <c r="S67" s="29">
        <v>1</v>
      </c>
      <c r="T67" s="23"/>
      <c r="U67" s="24"/>
      <c r="V67" s="23"/>
      <c r="W67" s="29">
        <v>1</v>
      </c>
      <c r="X67" s="23"/>
      <c r="Y67" s="23"/>
      <c r="Z67" s="23"/>
      <c r="AA67" s="29">
        <v>1</v>
      </c>
      <c r="AB67" s="23"/>
      <c r="AC67" s="23"/>
      <c r="AD67" s="23"/>
      <c r="AE67" s="29">
        <v>1</v>
      </c>
      <c r="AF67" s="23"/>
      <c r="AG67" s="23"/>
      <c r="AH67" s="73"/>
      <c r="AI67" s="29">
        <v>0</v>
      </c>
      <c r="AJ67" s="23"/>
      <c r="AK67" s="23"/>
      <c r="AL67" s="23"/>
      <c r="AM67" s="29">
        <v>0</v>
      </c>
      <c r="AN67" s="23"/>
      <c r="AO67" s="23"/>
      <c r="AP67" s="23"/>
      <c r="AQ67" s="29">
        <v>0</v>
      </c>
      <c r="AR67" s="23"/>
      <c r="AS67" s="23"/>
      <c r="AT67" s="23"/>
      <c r="AU67" s="135">
        <v>0</v>
      </c>
      <c r="AV67" s="23"/>
      <c r="AW67" s="23"/>
      <c r="AX67" s="23"/>
      <c r="AY67" s="128">
        <f t="shared" si="0"/>
        <v>8</v>
      </c>
    </row>
    <row r="68" spans="1:51">
      <c r="A68" s="13">
        <v>3</v>
      </c>
      <c r="B68" s="18" t="s">
        <v>60</v>
      </c>
      <c r="C68" s="29">
        <f>C75+C81+C88+C95+C105+C110+C118+C121</f>
        <v>50</v>
      </c>
      <c r="D68" s="59">
        <f t="shared" ref="D68:AX68" si="10">D75+D81+D88+D95+D105+D110+D118+D121</f>
        <v>148</v>
      </c>
      <c r="E68" s="59">
        <f t="shared" si="10"/>
        <v>148</v>
      </c>
      <c r="F68" s="59">
        <f t="shared" si="10"/>
        <v>148</v>
      </c>
      <c r="G68" s="29">
        <f t="shared" si="10"/>
        <v>50</v>
      </c>
      <c r="H68" s="59">
        <f t="shared" si="10"/>
        <v>169</v>
      </c>
      <c r="I68" s="59">
        <f t="shared" si="10"/>
        <v>169</v>
      </c>
      <c r="J68" s="59">
        <f t="shared" si="10"/>
        <v>169</v>
      </c>
      <c r="K68" s="29">
        <f t="shared" si="10"/>
        <v>51</v>
      </c>
      <c r="L68" s="59">
        <f t="shared" si="10"/>
        <v>81</v>
      </c>
      <c r="M68" s="59">
        <f t="shared" si="10"/>
        <v>81</v>
      </c>
      <c r="N68" s="59">
        <f t="shared" si="10"/>
        <v>81</v>
      </c>
      <c r="O68" s="29">
        <f>O75+O81+O88+O95+O105+O110+O118+O121</f>
        <v>58</v>
      </c>
      <c r="P68" s="59">
        <f t="shared" si="10"/>
        <v>166</v>
      </c>
      <c r="Q68" s="59">
        <f t="shared" si="10"/>
        <v>166</v>
      </c>
      <c r="R68" s="59">
        <f t="shared" si="10"/>
        <v>166</v>
      </c>
      <c r="S68" s="29">
        <f t="shared" si="10"/>
        <v>51</v>
      </c>
      <c r="T68" s="59">
        <f t="shared" si="10"/>
        <v>345</v>
      </c>
      <c r="U68" s="59">
        <f t="shared" si="10"/>
        <v>345</v>
      </c>
      <c r="V68" s="59">
        <f t="shared" si="10"/>
        <v>24</v>
      </c>
      <c r="W68" s="29">
        <f t="shared" si="10"/>
        <v>51</v>
      </c>
      <c r="X68" s="59">
        <f t="shared" si="10"/>
        <v>94</v>
      </c>
      <c r="Y68" s="59">
        <f t="shared" si="10"/>
        <v>94</v>
      </c>
      <c r="Z68" s="59">
        <f t="shared" si="10"/>
        <v>94</v>
      </c>
      <c r="AA68" s="29">
        <f t="shared" si="10"/>
        <v>50</v>
      </c>
      <c r="AB68" s="59">
        <f t="shared" si="10"/>
        <v>40</v>
      </c>
      <c r="AC68" s="59">
        <f t="shared" si="10"/>
        <v>40</v>
      </c>
      <c r="AD68" s="59">
        <f t="shared" si="10"/>
        <v>40</v>
      </c>
      <c r="AE68" s="29">
        <f t="shared" si="10"/>
        <v>50</v>
      </c>
      <c r="AF68" s="59">
        <f t="shared" si="10"/>
        <v>57</v>
      </c>
      <c r="AG68" s="59">
        <f t="shared" si="10"/>
        <v>57</v>
      </c>
      <c r="AH68" s="59">
        <f t="shared" si="10"/>
        <v>57</v>
      </c>
      <c r="AI68" s="29">
        <f t="shared" si="10"/>
        <v>4</v>
      </c>
      <c r="AJ68" s="59">
        <f t="shared" si="10"/>
        <v>422</v>
      </c>
      <c r="AK68" s="59">
        <f t="shared" si="10"/>
        <v>422</v>
      </c>
      <c r="AL68" s="59">
        <f t="shared" si="10"/>
        <v>422</v>
      </c>
      <c r="AM68" s="29">
        <f t="shared" si="10"/>
        <v>2</v>
      </c>
      <c r="AN68" s="59">
        <f t="shared" si="10"/>
        <v>0</v>
      </c>
      <c r="AO68" s="59">
        <f t="shared" si="10"/>
        <v>0</v>
      </c>
      <c r="AP68" s="59">
        <f t="shared" si="10"/>
        <v>0</v>
      </c>
      <c r="AQ68" s="29">
        <f t="shared" si="10"/>
        <v>2</v>
      </c>
      <c r="AR68" s="59">
        <f t="shared" si="10"/>
        <v>25</v>
      </c>
      <c r="AS68" s="59">
        <f t="shared" si="10"/>
        <v>25</v>
      </c>
      <c r="AT68" s="59">
        <f t="shared" si="10"/>
        <v>22</v>
      </c>
      <c r="AU68" s="29">
        <f t="shared" si="10"/>
        <v>0</v>
      </c>
      <c r="AV68" s="59">
        <f t="shared" si="10"/>
        <v>0</v>
      </c>
      <c r="AW68" s="59">
        <f t="shared" si="10"/>
        <v>0</v>
      </c>
      <c r="AX68" s="59">
        <f t="shared" si="10"/>
        <v>0</v>
      </c>
      <c r="AY68" s="29">
        <f>C68+G68+K68+O68+S68+W68+AA68+AE68+AI68+AM68+AQ68+AU68</f>
        <v>419</v>
      </c>
    </row>
    <row r="69" spans="1:51" ht="75.75" thickBot="1">
      <c r="A69" s="13"/>
      <c r="B69" s="5" t="s">
        <v>61</v>
      </c>
      <c r="C69" s="87">
        <v>2</v>
      </c>
      <c r="D69" s="23">
        <v>0</v>
      </c>
      <c r="E69" s="56">
        <v>0</v>
      </c>
      <c r="F69" s="23">
        <v>0</v>
      </c>
      <c r="G69" s="87">
        <v>2</v>
      </c>
      <c r="H69" s="23">
        <v>0</v>
      </c>
      <c r="I69" s="23">
        <v>9</v>
      </c>
      <c r="J69" s="23">
        <v>9</v>
      </c>
      <c r="K69" s="87">
        <v>2</v>
      </c>
      <c r="L69" s="23">
        <v>0</v>
      </c>
      <c r="M69" s="23">
        <v>10</v>
      </c>
      <c r="N69" s="23">
        <v>10</v>
      </c>
      <c r="O69" s="88">
        <v>2</v>
      </c>
      <c r="P69" s="23">
        <v>0</v>
      </c>
      <c r="Q69" s="23">
        <v>10</v>
      </c>
      <c r="R69" s="23">
        <v>10</v>
      </c>
      <c r="S69" s="29">
        <v>2</v>
      </c>
      <c r="T69" s="23">
        <v>0</v>
      </c>
      <c r="U69" s="23">
        <v>0</v>
      </c>
      <c r="V69" s="23"/>
      <c r="W69" s="87">
        <v>2</v>
      </c>
      <c r="X69" s="23">
        <v>0</v>
      </c>
      <c r="Y69" s="23">
        <v>0</v>
      </c>
      <c r="Z69" s="23">
        <v>0</v>
      </c>
      <c r="AA69" s="29">
        <v>2</v>
      </c>
      <c r="AB69" s="23">
        <v>0</v>
      </c>
      <c r="AC69" s="23">
        <v>0</v>
      </c>
      <c r="AD69" s="23">
        <v>0</v>
      </c>
      <c r="AE69" s="29">
        <v>2</v>
      </c>
      <c r="AF69" s="23">
        <v>0</v>
      </c>
      <c r="AG69" s="23">
        <v>0</v>
      </c>
      <c r="AH69" s="73">
        <v>0</v>
      </c>
      <c r="AI69" s="29">
        <v>0</v>
      </c>
      <c r="AJ69" s="23"/>
      <c r="AK69" s="23"/>
      <c r="AL69" s="23"/>
      <c r="AM69" s="29">
        <v>0</v>
      </c>
      <c r="AN69" s="23"/>
      <c r="AO69" s="23"/>
      <c r="AP69" s="23"/>
      <c r="AQ69" s="29">
        <v>0</v>
      </c>
      <c r="AR69" s="23"/>
      <c r="AS69" s="23"/>
      <c r="AT69" s="23"/>
      <c r="AU69" s="135">
        <v>0</v>
      </c>
      <c r="AV69" s="23"/>
      <c r="AW69" s="23"/>
      <c r="AX69" s="23"/>
      <c r="AY69" s="128">
        <f t="shared" si="0"/>
        <v>16</v>
      </c>
    </row>
    <row r="70" spans="1:51" ht="60.75" customHeight="1" thickBot="1">
      <c r="A70" s="43"/>
      <c r="B70" s="5" t="s">
        <v>62</v>
      </c>
      <c r="C70" s="87">
        <v>3</v>
      </c>
      <c r="D70" s="57">
        <v>48</v>
      </c>
      <c r="E70" s="57">
        <v>48</v>
      </c>
      <c r="F70" s="57">
        <v>48</v>
      </c>
      <c r="G70" s="87">
        <v>3</v>
      </c>
      <c r="H70" s="57">
        <v>54</v>
      </c>
      <c r="I70" s="57">
        <v>54</v>
      </c>
      <c r="J70" s="57">
        <v>54</v>
      </c>
      <c r="K70" s="87">
        <v>3</v>
      </c>
      <c r="L70" s="57">
        <v>53</v>
      </c>
      <c r="M70" s="57">
        <v>53</v>
      </c>
      <c r="N70" s="57">
        <v>53</v>
      </c>
      <c r="O70" s="88">
        <v>4</v>
      </c>
      <c r="P70" s="57">
        <v>66</v>
      </c>
      <c r="Q70" s="57">
        <v>66</v>
      </c>
      <c r="R70" s="57">
        <v>66</v>
      </c>
      <c r="S70" s="29">
        <v>3</v>
      </c>
      <c r="T70" s="57">
        <v>120</v>
      </c>
      <c r="U70" s="57">
        <v>120</v>
      </c>
      <c r="V70" s="57">
        <v>0</v>
      </c>
      <c r="W70" s="87">
        <v>3</v>
      </c>
      <c r="X70" s="57">
        <v>52</v>
      </c>
      <c r="Y70" s="57">
        <v>52</v>
      </c>
      <c r="Z70" s="57">
        <v>52</v>
      </c>
      <c r="AA70" s="29">
        <v>3</v>
      </c>
      <c r="AB70" s="57">
        <v>6</v>
      </c>
      <c r="AC70" s="57">
        <v>6</v>
      </c>
      <c r="AD70" s="57">
        <v>6</v>
      </c>
      <c r="AE70" s="29">
        <v>3</v>
      </c>
      <c r="AF70" s="57">
        <v>0</v>
      </c>
      <c r="AG70" s="57">
        <v>0</v>
      </c>
      <c r="AH70" s="98">
        <v>0</v>
      </c>
      <c r="AI70" s="29">
        <v>0</v>
      </c>
      <c r="AJ70" s="57"/>
      <c r="AK70" s="23"/>
      <c r="AL70" s="23"/>
      <c r="AM70" s="29">
        <v>0</v>
      </c>
      <c r="AN70" s="23"/>
      <c r="AO70" s="23"/>
      <c r="AP70" s="23"/>
      <c r="AQ70" s="29">
        <v>0</v>
      </c>
      <c r="AR70" s="23"/>
      <c r="AS70" s="23"/>
      <c r="AT70" s="23"/>
      <c r="AU70" s="135">
        <v>0</v>
      </c>
      <c r="AV70" s="23"/>
      <c r="AW70" s="23"/>
      <c r="AX70" s="23"/>
      <c r="AY70" s="128">
        <f t="shared" si="0"/>
        <v>25</v>
      </c>
    </row>
    <row r="71" spans="1:51" ht="63.75" customHeight="1" thickBot="1">
      <c r="A71" s="13">
        <v>5</v>
      </c>
      <c r="B71" s="5" t="s">
        <v>63</v>
      </c>
      <c r="C71" s="87">
        <v>2</v>
      </c>
      <c r="D71" s="23">
        <v>0</v>
      </c>
      <c r="E71" s="23"/>
      <c r="F71" s="23">
        <v>0</v>
      </c>
      <c r="G71" s="87">
        <v>2</v>
      </c>
      <c r="H71" s="23">
        <v>0</v>
      </c>
      <c r="I71" s="23"/>
      <c r="J71" s="23"/>
      <c r="K71" s="87">
        <v>2</v>
      </c>
      <c r="L71" s="23">
        <v>0</v>
      </c>
      <c r="M71" s="23"/>
      <c r="N71" s="23"/>
      <c r="O71" s="88">
        <v>4</v>
      </c>
      <c r="P71" s="23">
        <v>0</v>
      </c>
      <c r="Q71" s="23"/>
      <c r="R71" s="23"/>
      <c r="S71" s="29">
        <v>2</v>
      </c>
      <c r="T71" s="23">
        <v>0</v>
      </c>
      <c r="U71" s="24"/>
      <c r="V71" s="23"/>
      <c r="W71" s="87">
        <v>2</v>
      </c>
      <c r="X71" s="23">
        <v>0</v>
      </c>
      <c r="Y71" s="23"/>
      <c r="Z71" s="23"/>
      <c r="AA71" s="29">
        <v>2</v>
      </c>
      <c r="AB71" s="23">
        <v>0</v>
      </c>
      <c r="AC71" s="23"/>
      <c r="AD71" s="23"/>
      <c r="AE71" s="29">
        <v>2</v>
      </c>
      <c r="AF71" s="23">
        <v>0</v>
      </c>
      <c r="AG71" s="23"/>
      <c r="AH71" s="73"/>
      <c r="AI71" s="30">
        <v>1</v>
      </c>
      <c r="AJ71" s="23"/>
      <c r="AK71" s="23"/>
      <c r="AL71" s="23"/>
      <c r="AM71" s="29">
        <v>0</v>
      </c>
      <c r="AN71" s="23"/>
      <c r="AO71" s="23"/>
      <c r="AP71" s="23"/>
      <c r="AQ71" s="29">
        <v>0</v>
      </c>
      <c r="AR71" s="23"/>
      <c r="AS71" s="23"/>
      <c r="AT71" s="23"/>
      <c r="AU71" s="135">
        <v>0</v>
      </c>
      <c r="AV71" s="23"/>
      <c r="AW71" s="23"/>
      <c r="AX71" s="23"/>
      <c r="AY71" s="128">
        <f t="shared" si="0"/>
        <v>19</v>
      </c>
    </row>
    <row r="72" spans="1:51" ht="60.75" thickBot="1">
      <c r="A72" s="13">
        <v>6</v>
      </c>
      <c r="B72" s="93" t="s">
        <v>115</v>
      </c>
      <c r="C72" s="87">
        <v>0</v>
      </c>
      <c r="D72" s="23">
        <v>0</v>
      </c>
      <c r="E72" s="5"/>
      <c r="F72" s="23"/>
      <c r="G72" s="87">
        <v>0</v>
      </c>
      <c r="H72" s="23">
        <v>0</v>
      </c>
      <c r="I72" s="23"/>
      <c r="J72" s="23"/>
      <c r="K72" s="87">
        <v>0</v>
      </c>
      <c r="L72" s="23">
        <v>0</v>
      </c>
      <c r="M72" s="23"/>
      <c r="N72" s="23"/>
      <c r="O72" s="88">
        <v>0</v>
      </c>
      <c r="P72" s="23">
        <v>0</v>
      </c>
      <c r="Q72" s="23"/>
      <c r="R72" s="23"/>
      <c r="S72" s="29">
        <v>0</v>
      </c>
      <c r="T72" s="23"/>
      <c r="U72" s="23"/>
      <c r="V72" s="23"/>
      <c r="W72" s="87">
        <v>0</v>
      </c>
      <c r="X72" s="23">
        <v>0</v>
      </c>
      <c r="Y72" s="23"/>
      <c r="Z72" s="23"/>
      <c r="AA72" s="29">
        <v>0</v>
      </c>
      <c r="AB72" s="23">
        <v>0</v>
      </c>
      <c r="AC72" s="23"/>
      <c r="AD72" s="23"/>
      <c r="AE72" s="29">
        <v>0</v>
      </c>
      <c r="AF72" s="23">
        <v>0</v>
      </c>
      <c r="AG72" s="23"/>
      <c r="AH72" s="73"/>
      <c r="AI72" s="29">
        <v>0</v>
      </c>
      <c r="AJ72" s="23"/>
      <c r="AK72" s="23"/>
      <c r="AL72" s="23"/>
      <c r="AM72" s="29">
        <v>0</v>
      </c>
      <c r="AN72" s="23"/>
      <c r="AO72" s="23"/>
      <c r="AP72" s="23"/>
      <c r="AQ72" s="29">
        <v>0</v>
      </c>
      <c r="AR72" s="23"/>
      <c r="AS72" s="23"/>
      <c r="AT72" s="23"/>
      <c r="AU72" s="135">
        <v>0</v>
      </c>
      <c r="AV72" s="23"/>
      <c r="AW72" s="23"/>
      <c r="AX72" s="23"/>
      <c r="AY72" s="128">
        <f t="shared" ref="AY72:AY120" si="11">C72+G72+K72+O72+S72+W72+AA72+AE72++AI72+AM72+AQ72+AU72</f>
        <v>0</v>
      </c>
    </row>
    <row r="73" spans="1:51" ht="90" customHeight="1" thickBot="1">
      <c r="A73" s="13"/>
      <c r="B73" s="5" t="s">
        <v>93</v>
      </c>
      <c r="C73" s="87">
        <v>0</v>
      </c>
      <c r="D73" s="23"/>
      <c r="E73" s="23"/>
      <c r="F73" s="23"/>
      <c r="G73" s="87">
        <v>0</v>
      </c>
      <c r="H73" s="23"/>
      <c r="I73" s="23"/>
      <c r="J73" s="23"/>
      <c r="K73" s="87">
        <v>0</v>
      </c>
      <c r="L73" s="23"/>
      <c r="M73" s="23"/>
      <c r="N73" s="23"/>
      <c r="O73" s="88">
        <f t="shared" ref="O73" si="12">P73+Q73</f>
        <v>0</v>
      </c>
      <c r="P73" s="23"/>
      <c r="Q73" s="23"/>
      <c r="R73" s="23"/>
      <c r="S73" s="29">
        <v>1</v>
      </c>
      <c r="T73" s="23"/>
      <c r="U73" s="23"/>
      <c r="V73" s="23"/>
      <c r="W73" s="87">
        <v>1</v>
      </c>
      <c r="X73" s="23"/>
      <c r="Y73" s="23"/>
      <c r="Z73" s="23"/>
      <c r="AA73" s="29">
        <v>1</v>
      </c>
      <c r="AB73" s="23"/>
      <c r="AC73" s="23"/>
      <c r="AD73" s="23"/>
      <c r="AE73" s="29">
        <v>1</v>
      </c>
      <c r="AF73" s="23"/>
      <c r="AG73" s="23"/>
      <c r="AH73" s="73"/>
      <c r="AI73" s="29">
        <v>0</v>
      </c>
      <c r="AJ73" s="23"/>
      <c r="AK73" s="23"/>
      <c r="AL73" s="23"/>
      <c r="AM73" s="29">
        <v>0</v>
      </c>
      <c r="AN73" s="23"/>
      <c r="AO73" s="23"/>
      <c r="AP73" s="23"/>
      <c r="AQ73" s="29">
        <v>0</v>
      </c>
      <c r="AR73" s="23"/>
      <c r="AS73" s="23"/>
      <c r="AT73" s="23"/>
      <c r="AU73" s="133">
        <v>0</v>
      </c>
      <c r="AV73" s="56"/>
      <c r="AW73" s="23"/>
      <c r="AX73" s="23"/>
      <c r="AY73" s="128">
        <f t="shared" si="11"/>
        <v>4</v>
      </c>
    </row>
    <row r="74" spans="1:51" s="62" customFormat="1" ht="52.5" customHeight="1">
      <c r="A74" s="99"/>
      <c r="B74" s="105" t="s">
        <v>114</v>
      </c>
      <c r="C74" s="106">
        <v>0</v>
      </c>
      <c r="D74" s="102"/>
      <c r="E74" s="102"/>
      <c r="F74" s="102"/>
      <c r="G74" s="106">
        <v>0</v>
      </c>
      <c r="H74" s="102"/>
      <c r="I74" s="102"/>
      <c r="J74" s="102"/>
      <c r="K74" s="106">
        <v>1</v>
      </c>
      <c r="L74" s="102">
        <v>1</v>
      </c>
      <c r="M74" s="102">
        <v>1</v>
      </c>
      <c r="N74" s="102">
        <v>1</v>
      </c>
      <c r="O74" s="107">
        <v>5</v>
      </c>
      <c r="P74" s="102"/>
      <c r="Q74" s="102"/>
      <c r="R74" s="102"/>
      <c r="S74" s="101">
        <v>0</v>
      </c>
      <c r="T74" s="102"/>
      <c r="U74" s="102"/>
      <c r="V74" s="102"/>
      <c r="W74" s="107">
        <f t="shared" ref="W74" si="13">X74+Y74</f>
        <v>0</v>
      </c>
      <c r="X74" s="102"/>
      <c r="Y74" s="102"/>
      <c r="Z74" s="102"/>
      <c r="AA74" s="101">
        <v>0</v>
      </c>
      <c r="AB74" s="102"/>
      <c r="AC74" s="102"/>
      <c r="AD74" s="102"/>
      <c r="AE74" s="101">
        <v>0</v>
      </c>
      <c r="AF74" s="102"/>
      <c r="AG74" s="102"/>
      <c r="AH74" s="104"/>
      <c r="AI74" s="101"/>
      <c r="AJ74" s="102"/>
      <c r="AK74" s="102"/>
      <c r="AL74" s="102"/>
      <c r="AM74" s="101"/>
      <c r="AN74" s="102"/>
      <c r="AO74" s="102"/>
      <c r="AP74" s="102"/>
      <c r="AQ74" s="102"/>
      <c r="AR74" s="102"/>
      <c r="AS74" s="102"/>
      <c r="AT74" s="102"/>
      <c r="AU74" s="121"/>
      <c r="AV74" s="102"/>
      <c r="AW74" s="102"/>
      <c r="AX74" s="102"/>
      <c r="AY74" s="128">
        <f t="shared" si="11"/>
        <v>6</v>
      </c>
    </row>
    <row r="75" spans="1:51" ht="29.25" thickBot="1">
      <c r="A75" s="13">
        <v>7</v>
      </c>
      <c r="B75" s="20" t="s">
        <v>64</v>
      </c>
      <c r="C75" s="88">
        <f>C69+C70+C71+C72+C73+C74</f>
        <v>7</v>
      </c>
      <c r="D75" s="88"/>
      <c r="E75" s="88"/>
      <c r="F75" s="88"/>
      <c r="G75" s="88">
        <f>G69+G70+G71+G72+G73+G74</f>
        <v>7</v>
      </c>
      <c r="H75" s="88"/>
      <c r="I75" s="88"/>
      <c r="J75" s="88"/>
      <c r="K75" s="88">
        <f>K69+K70+K71+K72+K73+K74</f>
        <v>8</v>
      </c>
      <c r="L75" s="88"/>
      <c r="M75" s="88"/>
      <c r="N75" s="88"/>
      <c r="O75" s="88">
        <f>O69+O70+O71+O72+O73+O74</f>
        <v>15</v>
      </c>
      <c r="P75" s="23">
        <v>0</v>
      </c>
      <c r="Q75" s="23">
        <v>0</v>
      </c>
      <c r="R75" s="23">
        <v>0</v>
      </c>
      <c r="S75" s="29">
        <f>S69+S70+S71+S72+S73</f>
        <v>8</v>
      </c>
      <c r="T75" s="29"/>
      <c r="U75" s="29"/>
      <c r="V75" s="29"/>
      <c r="W75" s="29">
        <f t="shared" ref="W75:AU75" si="14">W69+W70+W71+W72+W73</f>
        <v>8</v>
      </c>
      <c r="X75" s="29"/>
      <c r="Y75" s="29"/>
      <c r="Z75" s="29"/>
      <c r="AA75" s="29">
        <f t="shared" si="14"/>
        <v>8</v>
      </c>
      <c r="AB75" s="29"/>
      <c r="AC75" s="29"/>
      <c r="AD75" s="29"/>
      <c r="AE75" s="29">
        <f t="shared" si="14"/>
        <v>8</v>
      </c>
      <c r="AF75" s="29"/>
      <c r="AG75" s="29"/>
      <c r="AH75" s="29"/>
      <c r="AI75" s="29">
        <f t="shared" si="14"/>
        <v>1</v>
      </c>
      <c r="AJ75" s="29"/>
      <c r="AK75" s="29"/>
      <c r="AL75" s="29"/>
      <c r="AM75" s="29">
        <f t="shared" si="14"/>
        <v>0</v>
      </c>
      <c r="AN75" s="29"/>
      <c r="AO75" s="29"/>
      <c r="AP75" s="29"/>
      <c r="AQ75" s="29">
        <f t="shared" si="14"/>
        <v>0</v>
      </c>
      <c r="AR75" s="29"/>
      <c r="AS75" s="29"/>
      <c r="AT75" s="29"/>
      <c r="AU75" s="29">
        <f t="shared" si="14"/>
        <v>0</v>
      </c>
      <c r="AV75" s="29"/>
      <c r="AW75" s="29"/>
      <c r="AX75" s="29"/>
      <c r="AY75" s="128">
        <f t="shared" si="11"/>
        <v>70</v>
      </c>
    </row>
    <row r="76" spans="1:51" ht="49.5" customHeight="1" thickBot="1">
      <c r="A76" s="13"/>
      <c r="B76" s="5" t="s">
        <v>65</v>
      </c>
      <c r="C76" s="88">
        <v>1</v>
      </c>
      <c r="D76" s="23">
        <v>44</v>
      </c>
      <c r="E76" s="23">
        <v>44</v>
      </c>
      <c r="F76" s="23">
        <v>44</v>
      </c>
      <c r="G76" s="29">
        <v>1</v>
      </c>
      <c r="H76" s="23">
        <v>30</v>
      </c>
      <c r="I76" s="23">
        <v>30</v>
      </c>
      <c r="J76" s="23">
        <v>30</v>
      </c>
      <c r="K76" s="29">
        <v>1</v>
      </c>
      <c r="L76" s="23">
        <v>12</v>
      </c>
      <c r="M76" s="23">
        <v>12</v>
      </c>
      <c r="N76" s="23">
        <v>12</v>
      </c>
      <c r="O76" s="29">
        <v>1</v>
      </c>
      <c r="P76" s="23">
        <v>42</v>
      </c>
      <c r="Q76" s="23">
        <v>42</v>
      </c>
      <c r="R76" s="23">
        <v>42</v>
      </c>
      <c r="S76" s="29">
        <v>1</v>
      </c>
      <c r="T76" s="23">
        <v>98</v>
      </c>
      <c r="U76" s="23">
        <v>98</v>
      </c>
      <c r="V76" s="23">
        <v>0</v>
      </c>
      <c r="W76" s="29">
        <v>1</v>
      </c>
      <c r="X76" s="23">
        <v>14</v>
      </c>
      <c r="Y76" s="23">
        <v>14</v>
      </c>
      <c r="Z76" s="23">
        <v>14</v>
      </c>
      <c r="AA76" s="35">
        <v>1</v>
      </c>
      <c r="AB76" s="23">
        <v>10</v>
      </c>
      <c r="AC76" s="23">
        <v>10</v>
      </c>
      <c r="AD76" s="23">
        <v>10</v>
      </c>
      <c r="AE76" s="35">
        <v>1</v>
      </c>
      <c r="AF76" s="23">
        <v>20</v>
      </c>
      <c r="AG76" s="23">
        <v>20</v>
      </c>
      <c r="AH76" s="73">
        <v>20</v>
      </c>
      <c r="AI76" s="29">
        <v>0</v>
      </c>
      <c r="AJ76" s="23"/>
      <c r="AK76" s="23"/>
      <c r="AL76" s="23"/>
      <c r="AM76" s="29">
        <v>0</v>
      </c>
      <c r="AN76" s="23"/>
      <c r="AO76" s="23"/>
      <c r="AP76" s="23"/>
      <c r="AQ76" s="29">
        <v>0</v>
      </c>
      <c r="AR76" s="23"/>
      <c r="AS76" s="23"/>
      <c r="AT76" s="23"/>
      <c r="AU76" s="135">
        <v>0</v>
      </c>
      <c r="AV76" s="23"/>
      <c r="AW76" s="23"/>
      <c r="AX76" s="23"/>
      <c r="AY76" s="128">
        <f t="shared" si="11"/>
        <v>8</v>
      </c>
    </row>
    <row r="77" spans="1:51" ht="62.25" customHeight="1">
      <c r="A77" s="13">
        <v>8</v>
      </c>
      <c r="B77" s="6" t="s">
        <v>66</v>
      </c>
      <c r="C77" s="88">
        <v>3</v>
      </c>
      <c r="D77" s="23"/>
      <c r="E77" s="23"/>
      <c r="F77" s="23"/>
      <c r="G77" s="29">
        <v>3</v>
      </c>
      <c r="H77" s="23"/>
      <c r="I77" s="23"/>
      <c r="J77" s="23"/>
      <c r="K77" s="29">
        <v>3</v>
      </c>
      <c r="L77" s="23"/>
      <c r="M77" s="23"/>
      <c r="N77" s="23"/>
      <c r="O77" s="29">
        <v>3</v>
      </c>
      <c r="P77" s="23"/>
      <c r="Q77" s="23"/>
      <c r="R77" s="23"/>
      <c r="S77" s="29">
        <v>3</v>
      </c>
      <c r="T77" s="23"/>
      <c r="U77" s="23"/>
      <c r="V77" s="23"/>
      <c r="W77" s="29">
        <v>3</v>
      </c>
      <c r="X77" s="23"/>
      <c r="Y77" s="23"/>
      <c r="Z77" s="23"/>
      <c r="AA77" s="23">
        <v>3</v>
      </c>
      <c r="AB77" s="23"/>
      <c r="AC77" s="23"/>
      <c r="AD77" s="23"/>
      <c r="AE77" s="23">
        <v>3</v>
      </c>
      <c r="AF77" s="23"/>
      <c r="AG77" s="23"/>
      <c r="AH77" s="73"/>
      <c r="AI77" s="29">
        <v>0</v>
      </c>
      <c r="AJ77" s="23"/>
      <c r="AK77" s="23"/>
      <c r="AL77" s="23"/>
      <c r="AM77" s="29">
        <v>0</v>
      </c>
      <c r="AN77" s="23"/>
      <c r="AO77" s="23"/>
      <c r="AP77" s="23"/>
      <c r="AQ77" s="29">
        <v>0</v>
      </c>
      <c r="AR77" s="23"/>
      <c r="AS77" s="23"/>
      <c r="AT77" s="23"/>
      <c r="AU77" s="135">
        <v>0</v>
      </c>
      <c r="AV77" s="23"/>
      <c r="AW77" s="23"/>
      <c r="AX77" s="23"/>
      <c r="AY77" s="128">
        <f t="shared" si="11"/>
        <v>24</v>
      </c>
    </row>
    <row r="78" spans="1:51" ht="47.25" customHeight="1">
      <c r="A78" s="36"/>
      <c r="B78" s="21" t="s">
        <v>67</v>
      </c>
      <c r="C78" s="88">
        <v>2</v>
      </c>
      <c r="D78" s="57">
        <f>D71+D72+D75+D76+D77</f>
        <v>44</v>
      </c>
      <c r="E78" s="57">
        <v>44</v>
      </c>
      <c r="F78" s="57">
        <f t="shared" ref="F78:AH78" si="15">F71+F72+F75+F76+F77</f>
        <v>44</v>
      </c>
      <c r="G78" s="29">
        <v>2</v>
      </c>
      <c r="H78" s="57">
        <f t="shared" si="15"/>
        <v>30</v>
      </c>
      <c r="I78" s="57">
        <f t="shared" si="15"/>
        <v>30</v>
      </c>
      <c r="J78" s="57">
        <f t="shared" si="15"/>
        <v>30</v>
      </c>
      <c r="K78" s="29">
        <v>2</v>
      </c>
      <c r="L78" s="57">
        <f t="shared" si="15"/>
        <v>12</v>
      </c>
      <c r="M78" s="57">
        <f t="shared" si="15"/>
        <v>12</v>
      </c>
      <c r="N78" s="57">
        <f t="shared" si="15"/>
        <v>12</v>
      </c>
      <c r="O78" s="29">
        <v>2</v>
      </c>
      <c r="P78" s="57">
        <f t="shared" si="15"/>
        <v>42</v>
      </c>
      <c r="Q78" s="57">
        <f t="shared" si="15"/>
        <v>42</v>
      </c>
      <c r="R78" s="57">
        <f t="shared" si="15"/>
        <v>42</v>
      </c>
      <c r="S78" s="29">
        <v>2</v>
      </c>
      <c r="T78" s="57">
        <f t="shared" si="15"/>
        <v>98</v>
      </c>
      <c r="U78" s="57">
        <f t="shared" si="15"/>
        <v>98</v>
      </c>
      <c r="V78" s="57">
        <f t="shared" si="15"/>
        <v>0</v>
      </c>
      <c r="W78" s="29">
        <v>2</v>
      </c>
      <c r="X78" s="57">
        <f t="shared" si="15"/>
        <v>14</v>
      </c>
      <c r="Y78" s="57">
        <f t="shared" si="15"/>
        <v>14</v>
      </c>
      <c r="Z78" s="57">
        <f t="shared" si="15"/>
        <v>14</v>
      </c>
      <c r="AA78" s="29">
        <v>2</v>
      </c>
      <c r="AB78" s="57">
        <f t="shared" si="15"/>
        <v>10</v>
      </c>
      <c r="AC78" s="57">
        <f t="shared" si="15"/>
        <v>10</v>
      </c>
      <c r="AD78" s="57">
        <f t="shared" si="15"/>
        <v>10</v>
      </c>
      <c r="AE78" s="29">
        <v>2</v>
      </c>
      <c r="AF78" s="57">
        <f t="shared" si="15"/>
        <v>20</v>
      </c>
      <c r="AG78" s="57">
        <f t="shared" si="15"/>
        <v>20</v>
      </c>
      <c r="AH78" s="98">
        <f t="shared" si="15"/>
        <v>20</v>
      </c>
      <c r="AI78" s="29">
        <v>0</v>
      </c>
      <c r="AJ78" s="23"/>
      <c r="AK78" s="23"/>
      <c r="AL78" s="23"/>
      <c r="AM78" s="29">
        <v>0</v>
      </c>
      <c r="AN78" s="23"/>
      <c r="AO78" s="23"/>
      <c r="AP78" s="23"/>
      <c r="AQ78" s="29">
        <v>0</v>
      </c>
      <c r="AR78" s="23"/>
      <c r="AS78" s="23"/>
      <c r="AT78" s="23"/>
      <c r="AU78" s="135">
        <v>0</v>
      </c>
      <c r="AV78" s="23"/>
      <c r="AW78" s="23"/>
      <c r="AX78" s="23"/>
      <c r="AY78" s="128">
        <f t="shared" si="11"/>
        <v>16</v>
      </c>
    </row>
    <row r="79" spans="1:51" ht="66" customHeight="1">
      <c r="A79" s="13">
        <v>9</v>
      </c>
      <c r="B79" s="21" t="s">
        <v>68</v>
      </c>
      <c r="C79" s="88">
        <v>2</v>
      </c>
      <c r="D79" s="23">
        <v>0</v>
      </c>
      <c r="E79" s="56">
        <v>0</v>
      </c>
      <c r="F79" s="23">
        <v>0</v>
      </c>
      <c r="G79" s="29">
        <v>2</v>
      </c>
      <c r="H79" s="23">
        <v>0</v>
      </c>
      <c r="I79" s="23">
        <v>0</v>
      </c>
      <c r="J79" s="23">
        <v>0</v>
      </c>
      <c r="K79" s="29">
        <v>2</v>
      </c>
      <c r="L79" s="23">
        <v>0</v>
      </c>
      <c r="M79" s="23">
        <v>0</v>
      </c>
      <c r="N79" s="23">
        <v>0</v>
      </c>
      <c r="O79" s="29">
        <v>2</v>
      </c>
      <c r="P79" s="23">
        <v>0</v>
      </c>
      <c r="Q79" s="23">
        <v>0</v>
      </c>
      <c r="R79" s="23">
        <v>0</v>
      </c>
      <c r="S79" s="29">
        <v>2</v>
      </c>
      <c r="T79" s="23">
        <v>0</v>
      </c>
      <c r="U79" s="57">
        <v>0</v>
      </c>
      <c r="V79" s="23"/>
      <c r="W79" s="29">
        <v>2</v>
      </c>
      <c r="X79" s="23">
        <v>0</v>
      </c>
      <c r="Y79" s="23">
        <v>0</v>
      </c>
      <c r="Z79" s="23">
        <v>0</v>
      </c>
      <c r="AA79" s="29">
        <v>2</v>
      </c>
      <c r="AB79" s="23">
        <v>0</v>
      </c>
      <c r="AC79" s="23">
        <v>0</v>
      </c>
      <c r="AD79" s="23">
        <v>0</v>
      </c>
      <c r="AE79" s="29">
        <v>2</v>
      </c>
      <c r="AF79" s="23">
        <v>0</v>
      </c>
      <c r="AG79" s="23">
        <v>0</v>
      </c>
      <c r="AH79" s="73">
        <v>0</v>
      </c>
      <c r="AI79" s="29">
        <v>0</v>
      </c>
      <c r="AJ79" s="23"/>
      <c r="AK79" s="23"/>
      <c r="AL79" s="23"/>
      <c r="AM79" s="29">
        <v>0</v>
      </c>
      <c r="AN79" s="23"/>
      <c r="AO79" s="23"/>
      <c r="AP79" s="23"/>
      <c r="AQ79" s="29">
        <v>0</v>
      </c>
      <c r="AR79" s="23"/>
      <c r="AS79" s="23"/>
      <c r="AT79" s="23"/>
      <c r="AU79" s="133">
        <v>0</v>
      </c>
      <c r="AV79" s="23"/>
      <c r="AW79" s="23"/>
      <c r="AX79" s="23"/>
      <c r="AY79" s="128">
        <f t="shared" si="11"/>
        <v>16</v>
      </c>
    </row>
    <row r="80" spans="1:51" s="62" customFormat="1" ht="75.75" thickBot="1">
      <c r="A80" s="99"/>
      <c r="B80" s="108" t="s">
        <v>116</v>
      </c>
      <c r="C80" s="107">
        <v>0</v>
      </c>
      <c r="D80" s="102"/>
      <c r="E80" s="102"/>
      <c r="F80" s="102"/>
      <c r="G80" s="101">
        <v>0</v>
      </c>
      <c r="H80" s="102"/>
      <c r="I80" s="102"/>
      <c r="J80" s="102"/>
      <c r="K80" s="101">
        <v>0</v>
      </c>
      <c r="L80" s="102"/>
      <c r="M80" s="102"/>
      <c r="N80" s="102"/>
      <c r="O80" s="101">
        <v>0</v>
      </c>
      <c r="P80" s="102"/>
      <c r="Q80" s="102"/>
      <c r="R80" s="102"/>
      <c r="S80" s="101">
        <v>0</v>
      </c>
      <c r="T80" s="102"/>
      <c r="U80" s="102"/>
      <c r="V80" s="102"/>
      <c r="W80" s="101">
        <v>0</v>
      </c>
      <c r="X80" s="102"/>
      <c r="Y80" s="102"/>
      <c r="Z80" s="102"/>
      <c r="AA80" s="101">
        <v>0</v>
      </c>
      <c r="AB80" s="102"/>
      <c r="AC80" s="102"/>
      <c r="AD80" s="102"/>
      <c r="AE80" s="101">
        <v>0</v>
      </c>
      <c r="AF80" s="102"/>
      <c r="AG80" s="102"/>
      <c r="AH80" s="104"/>
      <c r="AI80" s="101">
        <v>0</v>
      </c>
      <c r="AJ80" s="102"/>
      <c r="AK80" s="102"/>
      <c r="AL80" s="102"/>
      <c r="AM80" s="101">
        <v>0</v>
      </c>
      <c r="AN80" s="102"/>
      <c r="AO80" s="102"/>
      <c r="AP80" s="102"/>
      <c r="AQ80" s="101">
        <v>0</v>
      </c>
      <c r="AR80" s="102"/>
      <c r="AS80" s="102"/>
      <c r="AT80" s="102"/>
      <c r="AU80" s="134">
        <v>0</v>
      </c>
      <c r="AV80" s="102"/>
      <c r="AW80" s="102"/>
      <c r="AX80" s="102"/>
      <c r="AY80" s="128">
        <f t="shared" si="11"/>
        <v>0</v>
      </c>
    </row>
    <row r="81" spans="1:51" ht="29.25" thickBot="1">
      <c r="A81" s="13">
        <v>11</v>
      </c>
      <c r="B81" s="7" t="s">
        <v>69</v>
      </c>
      <c r="C81" s="29">
        <f>SUM(C76:C80)</f>
        <v>8</v>
      </c>
      <c r="D81" s="59">
        <f t="shared" ref="D81:F81" si="16">SUM(D76:D80)</f>
        <v>88</v>
      </c>
      <c r="E81" s="59">
        <f t="shared" si="16"/>
        <v>88</v>
      </c>
      <c r="F81" s="59">
        <f t="shared" si="16"/>
        <v>88</v>
      </c>
      <c r="G81" s="29">
        <f t="shared" ref="G81:AX81" si="17">SUM(G76:G80)</f>
        <v>8</v>
      </c>
      <c r="H81" s="59">
        <f t="shared" si="17"/>
        <v>60</v>
      </c>
      <c r="I81" s="59">
        <f t="shared" si="17"/>
        <v>60</v>
      </c>
      <c r="J81" s="59">
        <f t="shared" si="17"/>
        <v>60</v>
      </c>
      <c r="K81" s="29">
        <f t="shared" si="17"/>
        <v>8</v>
      </c>
      <c r="L81" s="59">
        <f t="shared" si="17"/>
        <v>24</v>
      </c>
      <c r="M81" s="59">
        <f t="shared" si="17"/>
        <v>24</v>
      </c>
      <c r="N81" s="59">
        <f t="shared" si="17"/>
        <v>24</v>
      </c>
      <c r="O81" s="29">
        <f t="shared" si="17"/>
        <v>8</v>
      </c>
      <c r="P81" s="59">
        <f t="shared" si="17"/>
        <v>84</v>
      </c>
      <c r="Q81" s="59">
        <f t="shared" si="17"/>
        <v>84</v>
      </c>
      <c r="R81" s="59">
        <f t="shared" si="17"/>
        <v>84</v>
      </c>
      <c r="S81" s="29">
        <f t="shared" si="17"/>
        <v>8</v>
      </c>
      <c r="T81" s="59">
        <f t="shared" si="17"/>
        <v>196</v>
      </c>
      <c r="U81" s="59">
        <f t="shared" si="17"/>
        <v>196</v>
      </c>
      <c r="V81" s="59">
        <f t="shared" si="17"/>
        <v>0</v>
      </c>
      <c r="W81" s="29">
        <f t="shared" si="17"/>
        <v>8</v>
      </c>
      <c r="X81" s="59">
        <f t="shared" si="17"/>
        <v>28</v>
      </c>
      <c r="Y81" s="59">
        <f t="shared" si="17"/>
        <v>28</v>
      </c>
      <c r="Z81" s="59">
        <f t="shared" si="17"/>
        <v>28</v>
      </c>
      <c r="AA81" s="29">
        <f t="shared" si="17"/>
        <v>8</v>
      </c>
      <c r="AB81" s="59">
        <f t="shared" si="17"/>
        <v>20</v>
      </c>
      <c r="AC81" s="59">
        <f t="shared" si="17"/>
        <v>20</v>
      </c>
      <c r="AD81" s="59">
        <f t="shared" si="17"/>
        <v>20</v>
      </c>
      <c r="AE81" s="29">
        <f t="shared" si="17"/>
        <v>8</v>
      </c>
      <c r="AF81" s="29">
        <f t="shared" si="17"/>
        <v>40</v>
      </c>
      <c r="AG81" s="29">
        <f t="shared" si="17"/>
        <v>40</v>
      </c>
      <c r="AH81" s="29">
        <f t="shared" si="17"/>
        <v>40</v>
      </c>
      <c r="AI81" s="29">
        <f t="shared" si="17"/>
        <v>0</v>
      </c>
      <c r="AJ81" s="29">
        <f t="shared" si="17"/>
        <v>0</v>
      </c>
      <c r="AK81" s="29">
        <f t="shared" si="17"/>
        <v>0</v>
      </c>
      <c r="AL81" s="29">
        <f t="shared" si="17"/>
        <v>0</v>
      </c>
      <c r="AM81" s="29">
        <f t="shared" si="17"/>
        <v>0</v>
      </c>
      <c r="AN81" s="59">
        <f t="shared" si="17"/>
        <v>0</v>
      </c>
      <c r="AO81" s="59">
        <f t="shared" si="17"/>
        <v>0</v>
      </c>
      <c r="AP81" s="59">
        <f t="shared" si="17"/>
        <v>0</v>
      </c>
      <c r="AQ81" s="29">
        <f t="shared" si="17"/>
        <v>0</v>
      </c>
      <c r="AR81" s="59">
        <f t="shared" si="17"/>
        <v>0</v>
      </c>
      <c r="AS81" s="59">
        <f t="shared" si="17"/>
        <v>0</v>
      </c>
      <c r="AT81" s="59">
        <f t="shared" si="17"/>
        <v>0</v>
      </c>
      <c r="AU81" s="29">
        <f t="shared" si="17"/>
        <v>0</v>
      </c>
      <c r="AV81" s="59">
        <f t="shared" si="17"/>
        <v>0</v>
      </c>
      <c r="AW81" s="59">
        <f t="shared" si="17"/>
        <v>0</v>
      </c>
      <c r="AX81" s="59">
        <f t="shared" si="17"/>
        <v>0</v>
      </c>
      <c r="AY81" s="29">
        <f>C81+G81+K81+O81+S81+W81+AA81+AE81+AI81+AM81+AQ81+AU81</f>
        <v>64</v>
      </c>
    </row>
    <row r="82" spans="1:51" ht="47.25" customHeight="1" thickBot="1">
      <c r="A82" s="36"/>
      <c r="B82" s="5" t="s">
        <v>94</v>
      </c>
      <c r="C82" s="30">
        <v>3</v>
      </c>
      <c r="D82" s="24"/>
      <c r="E82" s="24"/>
      <c r="F82" s="24"/>
      <c r="G82" s="30">
        <v>3</v>
      </c>
      <c r="H82" s="24"/>
      <c r="I82" s="24"/>
      <c r="J82" s="24"/>
      <c r="K82" s="30">
        <v>3</v>
      </c>
      <c r="L82" s="24"/>
      <c r="M82" s="24"/>
      <c r="N82" s="24"/>
      <c r="O82" s="30">
        <v>3</v>
      </c>
      <c r="P82" s="24"/>
      <c r="Q82" s="24"/>
      <c r="R82" s="24"/>
      <c r="S82" s="30">
        <v>3</v>
      </c>
      <c r="T82" s="24"/>
      <c r="U82" s="24"/>
      <c r="V82" s="24"/>
      <c r="W82" s="30">
        <v>3</v>
      </c>
      <c r="X82" s="24"/>
      <c r="Y82" s="24"/>
      <c r="Z82" s="24"/>
      <c r="AA82" s="30">
        <v>3</v>
      </c>
      <c r="AB82" s="24"/>
      <c r="AC82" s="24"/>
      <c r="AD82" s="24"/>
      <c r="AE82" s="30">
        <v>3</v>
      </c>
      <c r="AF82" s="24"/>
      <c r="AG82" s="24"/>
      <c r="AH82" s="74"/>
      <c r="AI82" s="29">
        <v>0</v>
      </c>
      <c r="AJ82" s="23"/>
      <c r="AK82" s="23"/>
      <c r="AL82" s="23"/>
      <c r="AM82" s="29">
        <v>0</v>
      </c>
      <c r="AN82" s="23"/>
      <c r="AO82" s="23"/>
      <c r="AP82" s="23"/>
      <c r="AQ82" s="29">
        <v>0</v>
      </c>
      <c r="AR82" s="23"/>
      <c r="AS82" s="23"/>
      <c r="AT82" s="23"/>
      <c r="AU82" s="135">
        <v>0</v>
      </c>
      <c r="AV82" s="23"/>
      <c r="AW82" s="23"/>
      <c r="AX82" s="23"/>
      <c r="AY82" s="128">
        <f>C82+G82+K82+O82+S82+W82+AA82+AE82+AI82+AM82+AQ82</f>
        <v>24</v>
      </c>
    </row>
    <row r="83" spans="1:51" ht="47.25" customHeight="1" thickBot="1">
      <c r="A83" s="13">
        <v>12</v>
      </c>
      <c r="B83" s="5" t="s">
        <v>70</v>
      </c>
      <c r="C83" s="29">
        <v>2</v>
      </c>
      <c r="D83" s="23">
        <v>0</v>
      </c>
      <c r="E83" s="56">
        <v>0</v>
      </c>
      <c r="F83" s="23">
        <v>0</v>
      </c>
      <c r="G83" s="29">
        <v>2</v>
      </c>
      <c r="H83" s="23">
        <v>0</v>
      </c>
      <c r="I83" s="23">
        <v>0</v>
      </c>
      <c r="J83" s="23">
        <v>0</v>
      </c>
      <c r="K83" s="29">
        <v>2</v>
      </c>
      <c r="L83" s="23">
        <v>0</v>
      </c>
      <c r="M83" s="23">
        <v>0</v>
      </c>
      <c r="N83" s="23">
        <v>0</v>
      </c>
      <c r="O83" s="29">
        <v>2</v>
      </c>
      <c r="P83" s="23"/>
      <c r="Q83" s="23"/>
      <c r="R83" s="23"/>
      <c r="S83" s="29">
        <v>2</v>
      </c>
      <c r="T83" s="23"/>
      <c r="U83" s="57"/>
      <c r="V83" s="23"/>
      <c r="W83" s="29">
        <v>2</v>
      </c>
      <c r="X83" s="23"/>
      <c r="Y83" s="23"/>
      <c r="Z83" s="23"/>
      <c r="AA83" s="29">
        <v>2</v>
      </c>
      <c r="AB83" s="23"/>
      <c r="AC83" s="23"/>
      <c r="AD83" s="23"/>
      <c r="AE83" s="29">
        <v>2</v>
      </c>
      <c r="AF83" s="23"/>
      <c r="AG83" s="23"/>
      <c r="AH83" s="73"/>
      <c r="AI83" s="29">
        <v>0</v>
      </c>
      <c r="AJ83" s="23"/>
      <c r="AK83" s="23"/>
      <c r="AL83" s="23"/>
      <c r="AM83" s="29">
        <v>1</v>
      </c>
      <c r="AN83" s="23"/>
      <c r="AO83" s="23"/>
      <c r="AP83" s="23"/>
      <c r="AQ83" s="29">
        <v>0</v>
      </c>
      <c r="AR83" s="23"/>
      <c r="AS83" s="23"/>
      <c r="AT83" s="23"/>
      <c r="AU83" s="135">
        <v>0</v>
      </c>
      <c r="AV83" s="23"/>
      <c r="AW83" s="23"/>
      <c r="AX83" s="23"/>
      <c r="AY83" s="128">
        <f t="shared" ref="AY83:AY87" si="18">C83+G83+K83+O83+S83+W83+AA83+AE83+AI83+AM83+AQ83</f>
        <v>17</v>
      </c>
    </row>
    <row r="84" spans="1:51" ht="46.5" customHeight="1" thickBot="1">
      <c r="A84" s="13">
        <v>13</v>
      </c>
      <c r="B84" s="5" t="s">
        <v>71</v>
      </c>
      <c r="C84" s="29">
        <v>3</v>
      </c>
      <c r="D84" s="23">
        <v>0</v>
      </c>
      <c r="E84" s="23"/>
      <c r="F84" s="23"/>
      <c r="G84" s="29">
        <v>3</v>
      </c>
      <c r="H84" s="23">
        <v>0</v>
      </c>
      <c r="I84" s="23"/>
      <c r="J84" s="23"/>
      <c r="K84" s="29">
        <v>3</v>
      </c>
      <c r="L84" s="23">
        <v>0</v>
      </c>
      <c r="M84" s="23"/>
      <c r="N84" s="23"/>
      <c r="O84" s="29">
        <v>3</v>
      </c>
      <c r="P84" s="23">
        <v>0</v>
      </c>
      <c r="Q84" s="23"/>
      <c r="R84" s="23"/>
      <c r="S84" s="29">
        <v>3</v>
      </c>
      <c r="T84" s="23">
        <v>0</v>
      </c>
      <c r="U84" s="23"/>
      <c r="V84" s="23"/>
      <c r="W84" s="29">
        <v>3</v>
      </c>
      <c r="X84" s="23">
        <v>0</v>
      </c>
      <c r="Y84" s="23"/>
      <c r="Z84" s="23"/>
      <c r="AA84" s="29">
        <v>3</v>
      </c>
      <c r="AB84" s="23">
        <v>0</v>
      </c>
      <c r="AC84" s="23"/>
      <c r="AD84" s="23"/>
      <c r="AE84" s="29">
        <v>3</v>
      </c>
      <c r="AF84" s="23">
        <v>0</v>
      </c>
      <c r="AG84" s="23"/>
      <c r="AH84" s="75"/>
      <c r="AI84" s="29">
        <v>0</v>
      </c>
      <c r="AJ84" s="23"/>
      <c r="AK84" s="23"/>
      <c r="AL84" s="23"/>
      <c r="AM84" s="29">
        <v>0</v>
      </c>
      <c r="AN84" s="23"/>
      <c r="AO84" s="23"/>
      <c r="AP84" s="23"/>
      <c r="AQ84" s="29">
        <v>0</v>
      </c>
      <c r="AR84" s="23"/>
      <c r="AS84" s="23"/>
      <c r="AT84" s="23"/>
      <c r="AU84" s="135">
        <v>0</v>
      </c>
      <c r="AV84" s="23"/>
      <c r="AW84" s="23"/>
      <c r="AX84" s="23"/>
      <c r="AY84" s="128">
        <f t="shared" si="18"/>
        <v>24</v>
      </c>
    </row>
    <row r="85" spans="1:51" ht="45.75" customHeight="1" thickBot="1">
      <c r="A85" s="13"/>
      <c r="B85" s="83" t="s">
        <v>117</v>
      </c>
      <c r="C85" s="29"/>
      <c r="D85" s="23"/>
      <c r="E85" s="23"/>
      <c r="F85" s="23"/>
      <c r="G85" s="29"/>
      <c r="H85" s="23"/>
      <c r="I85" s="23"/>
      <c r="J85" s="23"/>
      <c r="K85" s="29"/>
      <c r="L85" s="23"/>
      <c r="M85" s="23"/>
      <c r="N85" s="23"/>
      <c r="O85" s="29"/>
      <c r="P85" s="23"/>
      <c r="Q85" s="23"/>
      <c r="R85" s="23"/>
      <c r="S85" s="29"/>
      <c r="T85" s="23"/>
      <c r="U85" s="23"/>
      <c r="V85" s="23"/>
      <c r="W85" s="29"/>
      <c r="X85" s="23"/>
      <c r="Y85" s="23"/>
      <c r="Z85" s="23"/>
      <c r="AA85" s="29"/>
      <c r="AB85" s="23"/>
      <c r="AC85" s="23"/>
      <c r="AD85" s="23"/>
      <c r="AE85" s="29"/>
      <c r="AF85" s="23"/>
      <c r="AG85" s="23"/>
      <c r="AH85" s="75"/>
      <c r="AI85" s="29"/>
      <c r="AJ85" s="23"/>
      <c r="AK85" s="23"/>
      <c r="AL85" s="23"/>
      <c r="AM85" s="29"/>
      <c r="AN85" s="23"/>
      <c r="AO85" s="23"/>
      <c r="AP85" s="23"/>
      <c r="AQ85" s="23"/>
      <c r="AR85" s="23"/>
      <c r="AS85" s="23"/>
      <c r="AT85" s="23"/>
      <c r="AU85" s="129"/>
      <c r="AV85" s="23"/>
      <c r="AW85" s="23"/>
      <c r="AX85" s="23"/>
      <c r="AY85" s="128">
        <f t="shared" si="18"/>
        <v>0</v>
      </c>
    </row>
    <row r="86" spans="1:51" s="62" customFormat="1" ht="60.75" thickBot="1">
      <c r="A86" s="99"/>
      <c r="B86" s="108" t="s">
        <v>118</v>
      </c>
      <c r="C86" s="101">
        <v>0</v>
      </c>
      <c r="D86" s="102"/>
      <c r="E86" s="102"/>
      <c r="F86" s="102"/>
      <c r="G86" s="101">
        <v>0</v>
      </c>
      <c r="H86" s="102"/>
      <c r="I86" s="102"/>
      <c r="J86" s="102"/>
      <c r="K86" s="101">
        <v>0</v>
      </c>
      <c r="L86" s="102"/>
      <c r="M86" s="102"/>
      <c r="N86" s="102"/>
      <c r="O86" s="101">
        <v>0</v>
      </c>
      <c r="P86" s="102"/>
      <c r="Q86" s="102"/>
      <c r="R86" s="102"/>
      <c r="S86" s="101">
        <v>0</v>
      </c>
      <c r="T86" s="102"/>
      <c r="U86" s="102"/>
      <c r="V86" s="102"/>
      <c r="W86" s="101">
        <v>0</v>
      </c>
      <c r="X86" s="102"/>
      <c r="Y86" s="102"/>
      <c r="Z86" s="102"/>
      <c r="AA86" s="101">
        <v>0</v>
      </c>
      <c r="AB86" s="102"/>
      <c r="AC86" s="102"/>
      <c r="AD86" s="102"/>
      <c r="AE86" s="101">
        <v>0</v>
      </c>
      <c r="AF86" s="102"/>
      <c r="AG86" s="102"/>
      <c r="AH86" s="104"/>
      <c r="AI86" s="101">
        <v>0</v>
      </c>
      <c r="AJ86" s="102"/>
      <c r="AK86" s="102"/>
      <c r="AL86" s="102"/>
      <c r="AM86" s="101"/>
      <c r="AN86" s="102"/>
      <c r="AO86" s="102"/>
      <c r="AP86" s="102"/>
      <c r="AQ86" s="102"/>
      <c r="AR86" s="102"/>
      <c r="AS86" s="102"/>
      <c r="AT86" s="102"/>
      <c r="AU86" s="121"/>
      <c r="AV86" s="102"/>
      <c r="AW86" s="102"/>
      <c r="AX86" s="102"/>
      <c r="AY86" s="128">
        <f t="shared" si="18"/>
        <v>0</v>
      </c>
    </row>
    <row r="87" spans="1:51" s="62" customFormat="1" ht="60.75" thickBot="1">
      <c r="A87" s="99"/>
      <c r="B87" s="108" t="s">
        <v>119</v>
      </c>
      <c r="C87" s="101">
        <v>0</v>
      </c>
      <c r="D87" s="102"/>
      <c r="E87" s="102"/>
      <c r="F87" s="102"/>
      <c r="G87" s="101">
        <v>0</v>
      </c>
      <c r="H87" s="102"/>
      <c r="I87" s="102"/>
      <c r="J87" s="102"/>
      <c r="K87" s="101">
        <v>0</v>
      </c>
      <c r="L87" s="102"/>
      <c r="M87" s="102"/>
      <c r="N87" s="102"/>
      <c r="O87" s="101">
        <v>0</v>
      </c>
      <c r="P87" s="102"/>
      <c r="Q87" s="102"/>
      <c r="R87" s="102"/>
      <c r="S87" s="101">
        <v>0</v>
      </c>
      <c r="T87" s="102"/>
      <c r="U87" s="102"/>
      <c r="V87" s="102"/>
      <c r="W87" s="101">
        <v>0</v>
      </c>
      <c r="X87" s="102"/>
      <c r="Y87" s="102"/>
      <c r="Z87" s="102"/>
      <c r="AA87" s="101">
        <v>0</v>
      </c>
      <c r="AB87" s="102"/>
      <c r="AC87" s="102"/>
      <c r="AD87" s="102"/>
      <c r="AE87" s="101">
        <v>0</v>
      </c>
      <c r="AF87" s="102"/>
      <c r="AG87" s="102"/>
      <c r="AH87" s="104"/>
      <c r="AI87" s="101">
        <v>0</v>
      </c>
      <c r="AJ87" s="102"/>
      <c r="AK87" s="102"/>
      <c r="AL87" s="102"/>
      <c r="AM87" s="101"/>
      <c r="AN87" s="102"/>
      <c r="AO87" s="102"/>
      <c r="AP87" s="102"/>
      <c r="AQ87" s="102"/>
      <c r="AR87" s="102"/>
      <c r="AS87" s="102"/>
      <c r="AT87" s="102"/>
      <c r="AU87" s="121"/>
      <c r="AV87" s="102"/>
      <c r="AW87" s="102"/>
      <c r="AX87" s="102"/>
      <c r="AY87" s="128">
        <f t="shared" si="18"/>
        <v>0</v>
      </c>
    </row>
    <row r="88" spans="1:51" ht="15.75" thickBot="1">
      <c r="A88" s="13">
        <v>14</v>
      </c>
      <c r="B88" s="7" t="s">
        <v>72</v>
      </c>
      <c r="C88" s="29">
        <f>C82+C83+C84+C85+C86+C87</f>
        <v>8</v>
      </c>
      <c r="D88" s="59">
        <f>D82+D83+D84+D85+D86+D87</f>
        <v>0</v>
      </c>
      <c r="E88" s="59">
        <f t="shared" ref="E88:AY88" si="19">E82+E83+E84+E85+E86+E87</f>
        <v>0</v>
      </c>
      <c r="F88" s="59">
        <f t="shared" si="19"/>
        <v>0</v>
      </c>
      <c r="G88" s="29">
        <f t="shared" si="19"/>
        <v>8</v>
      </c>
      <c r="H88" s="59">
        <f t="shared" si="19"/>
        <v>0</v>
      </c>
      <c r="I88" s="59">
        <f t="shared" si="19"/>
        <v>0</v>
      </c>
      <c r="J88" s="59">
        <f t="shared" si="19"/>
        <v>0</v>
      </c>
      <c r="K88" s="29">
        <f t="shared" si="19"/>
        <v>8</v>
      </c>
      <c r="L88" s="59">
        <f t="shared" si="19"/>
        <v>0</v>
      </c>
      <c r="M88" s="59">
        <f t="shared" si="19"/>
        <v>0</v>
      </c>
      <c r="N88" s="59">
        <f t="shared" si="19"/>
        <v>0</v>
      </c>
      <c r="O88" s="29">
        <f t="shared" si="19"/>
        <v>8</v>
      </c>
      <c r="P88" s="59">
        <f t="shared" si="19"/>
        <v>0</v>
      </c>
      <c r="Q88" s="59">
        <f t="shared" si="19"/>
        <v>0</v>
      </c>
      <c r="R88" s="59">
        <f t="shared" si="19"/>
        <v>0</v>
      </c>
      <c r="S88" s="29">
        <f t="shared" si="19"/>
        <v>8</v>
      </c>
      <c r="T88" s="59">
        <f t="shared" si="19"/>
        <v>0</v>
      </c>
      <c r="U88" s="59">
        <f t="shared" si="19"/>
        <v>0</v>
      </c>
      <c r="V88" s="59">
        <f t="shared" si="19"/>
        <v>0</v>
      </c>
      <c r="W88" s="29">
        <f t="shared" si="19"/>
        <v>8</v>
      </c>
      <c r="X88" s="59">
        <f t="shared" si="19"/>
        <v>0</v>
      </c>
      <c r="Y88" s="59">
        <f t="shared" si="19"/>
        <v>0</v>
      </c>
      <c r="Z88" s="59">
        <f t="shared" si="19"/>
        <v>0</v>
      </c>
      <c r="AA88" s="29">
        <f t="shared" si="19"/>
        <v>8</v>
      </c>
      <c r="AB88" s="59">
        <f t="shared" si="19"/>
        <v>0</v>
      </c>
      <c r="AC88" s="59">
        <f t="shared" si="19"/>
        <v>0</v>
      </c>
      <c r="AD88" s="59">
        <f t="shared" si="19"/>
        <v>0</v>
      </c>
      <c r="AE88" s="29">
        <f t="shared" si="19"/>
        <v>8</v>
      </c>
      <c r="AF88" s="59">
        <f t="shared" si="19"/>
        <v>0</v>
      </c>
      <c r="AG88" s="59">
        <f t="shared" si="19"/>
        <v>0</v>
      </c>
      <c r="AH88" s="59">
        <f t="shared" si="19"/>
        <v>0</v>
      </c>
      <c r="AI88" s="29">
        <f t="shared" si="19"/>
        <v>0</v>
      </c>
      <c r="AJ88" s="59">
        <f t="shared" si="19"/>
        <v>0</v>
      </c>
      <c r="AK88" s="59">
        <f t="shared" si="19"/>
        <v>0</v>
      </c>
      <c r="AL88" s="59">
        <f t="shared" si="19"/>
        <v>0</v>
      </c>
      <c r="AM88" s="29">
        <f t="shared" si="19"/>
        <v>1</v>
      </c>
      <c r="AN88" s="59">
        <f t="shared" si="19"/>
        <v>0</v>
      </c>
      <c r="AO88" s="59">
        <f t="shared" si="19"/>
        <v>0</v>
      </c>
      <c r="AP88" s="59">
        <f t="shared" si="19"/>
        <v>0</v>
      </c>
      <c r="AQ88" s="29">
        <f t="shared" si="19"/>
        <v>0</v>
      </c>
      <c r="AR88" s="59">
        <f t="shared" si="19"/>
        <v>0</v>
      </c>
      <c r="AS88" s="59">
        <f t="shared" si="19"/>
        <v>0</v>
      </c>
      <c r="AT88" s="59">
        <f t="shared" si="19"/>
        <v>0</v>
      </c>
      <c r="AU88" s="29">
        <f t="shared" si="19"/>
        <v>0</v>
      </c>
      <c r="AV88" s="59">
        <f t="shared" si="19"/>
        <v>0</v>
      </c>
      <c r="AW88" s="59">
        <f t="shared" si="19"/>
        <v>0</v>
      </c>
      <c r="AX88" s="59">
        <f t="shared" si="19"/>
        <v>0</v>
      </c>
      <c r="AY88" s="29">
        <f t="shared" si="19"/>
        <v>65</v>
      </c>
    </row>
    <row r="89" spans="1:51" ht="60.75" thickBot="1">
      <c r="A89" s="36"/>
      <c r="B89" s="5" t="s">
        <v>73</v>
      </c>
      <c r="C89" s="30">
        <v>2</v>
      </c>
      <c r="D89" s="24">
        <f>D83+D84+D88</f>
        <v>0</v>
      </c>
      <c r="E89" s="24">
        <f t="shared" ref="E89:AH89" si="20">E83+E84+E88</f>
        <v>0</v>
      </c>
      <c r="F89" s="24">
        <f t="shared" si="20"/>
        <v>0</v>
      </c>
      <c r="G89" s="30">
        <v>2</v>
      </c>
      <c r="H89" s="24">
        <f t="shared" si="20"/>
        <v>0</v>
      </c>
      <c r="I89" s="24">
        <f t="shared" si="20"/>
        <v>0</v>
      </c>
      <c r="J89" s="24">
        <f t="shared" si="20"/>
        <v>0</v>
      </c>
      <c r="K89" s="30">
        <v>2</v>
      </c>
      <c r="L89" s="24">
        <f t="shared" si="20"/>
        <v>0</v>
      </c>
      <c r="M89" s="24">
        <f t="shared" si="20"/>
        <v>0</v>
      </c>
      <c r="N89" s="24">
        <f t="shared" si="20"/>
        <v>0</v>
      </c>
      <c r="O89" s="30">
        <v>2</v>
      </c>
      <c r="P89" s="24">
        <f t="shared" si="20"/>
        <v>0</v>
      </c>
      <c r="Q89" s="24">
        <f t="shared" si="20"/>
        <v>0</v>
      </c>
      <c r="R89" s="24">
        <f t="shared" si="20"/>
        <v>0</v>
      </c>
      <c r="S89" s="30">
        <v>2</v>
      </c>
      <c r="T89" s="24">
        <f t="shared" si="20"/>
        <v>0</v>
      </c>
      <c r="U89" s="24">
        <f t="shared" si="20"/>
        <v>0</v>
      </c>
      <c r="V89" s="24">
        <f t="shared" si="20"/>
        <v>0</v>
      </c>
      <c r="W89" s="30">
        <v>2</v>
      </c>
      <c r="X89" s="24">
        <f t="shared" si="20"/>
        <v>0</v>
      </c>
      <c r="Y89" s="24">
        <f t="shared" si="20"/>
        <v>0</v>
      </c>
      <c r="Z89" s="24">
        <f t="shared" si="20"/>
        <v>0</v>
      </c>
      <c r="AA89" s="30">
        <v>2</v>
      </c>
      <c r="AB89" s="24">
        <f t="shared" si="20"/>
        <v>0</v>
      </c>
      <c r="AC89" s="24">
        <f t="shared" si="20"/>
        <v>0</v>
      </c>
      <c r="AD89" s="24">
        <f t="shared" si="20"/>
        <v>0</v>
      </c>
      <c r="AE89" s="30">
        <v>2</v>
      </c>
      <c r="AF89" s="24">
        <f t="shared" si="20"/>
        <v>0</v>
      </c>
      <c r="AG89" s="24">
        <f t="shared" si="20"/>
        <v>0</v>
      </c>
      <c r="AH89" s="74">
        <f t="shared" si="20"/>
        <v>0</v>
      </c>
      <c r="AI89" s="29">
        <v>0</v>
      </c>
      <c r="AJ89" s="23"/>
      <c r="AK89" s="23"/>
      <c r="AL89" s="23"/>
      <c r="AM89" s="29">
        <v>0</v>
      </c>
      <c r="AN89" s="23"/>
      <c r="AO89" s="23"/>
      <c r="AP89" s="23"/>
      <c r="AQ89" s="29">
        <v>0</v>
      </c>
      <c r="AR89" s="23"/>
      <c r="AS89" s="23"/>
      <c r="AT89" s="23"/>
      <c r="AU89" s="135">
        <v>0</v>
      </c>
      <c r="AV89" s="23"/>
      <c r="AW89" s="23"/>
      <c r="AX89" s="23"/>
      <c r="AY89" s="128">
        <f t="shared" si="11"/>
        <v>16</v>
      </c>
    </row>
    <row r="90" spans="1:51" ht="90.75" thickBot="1">
      <c r="A90" s="13">
        <v>15</v>
      </c>
      <c r="B90" s="5" t="s">
        <v>74</v>
      </c>
      <c r="C90" s="29">
        <v>2</v>
      </c>
      <c r="D90" s="23"/>
      <c r="E90" s="23"/>
      <c r="F90" s="23"/>
      <c r="G90" s="29">
        <v>2</v>
      </c>
      <c r="H90" s="23"/>
      <c r="I90" s="23"/>
      <c r="J90" s="23"/>
      <c r="K90" s="29">
        <v>2</v>
      </c>
      <c r="L90" s="23"/>
      <c r="M90" s="23"/>
      <c r="N90" s="23"/>
      <c r="O90" s="29">
        <v>2</v>
      </c>
      <c r="P90" s="23"/>
      <c r="Q90" s="23"/>
      <c r="R90" s="23"/>
      <c r="S90" s="29">
        <v>2</v>
      </c>
      <c r="T90" s="23"/>
      <c r="U90" s="24"/>
      <c r="V90" s="23"/>
      <c r="W90" s="29">
        <v>2</v>
      </c>
      <c r="X90" s="23"/>
      <c r="Y90" s="23"/>
      <c r="Z90" s="23"/>
      <c r="AA90" s="29">
        <v>2</v>
      </c>
      <c r="AB90" s="23"/>
      <c r="AC90" s="23"/>
      <c r="AD90" s="23"/>
      <c r="AE90" s="29">
        <v>2</v>
      </c>
      <c r="AF90" s="23"/>
      <c r="AG90" s="23"/>
      <c r="AH90" s="73"/>
      <c r="AI90" s="29">
        <v>0</v>
      </c>
      <c r="AJ90" s="23"/>
      <c r="AK90" s="23"/>
      <c r="AL90" s="23"/>
      <c r="AM90" s="29">
        <v>0</v>
      </c>
      <c r="AN90" s="23"/>
      <c r="AO90" s="23"/>
      <c r="AP90" s="23"/>
      <c r="AQ90" s="29">
        <v>0</v>
      </c>
      <c r="AR90" s="23"/>
      <c r="AS90" s="23"/>
      <c r="AT90" s="23"/>
      <c r="AU90" s="135">
        <v>0</v>
      </c>
      <c r="AV90" s="23"/>
      <c r="AW90" s="23"/>
      <c r="AX90" s="23"/>
      <c r="AY90" s="128">
        <f t="shared" si="11"/>
        <v>16</v>
      </c>
    </row>
    <row r="91" spans="1:51" ht="81" customHeight="1" thickBot="1">
      <c r="A91" s="13">
        <v>16</v>
      </c>
      <c r="B91" s="8" t="s">
        <v>75</v>
      </c>
      <c r="C91" s="29">
        <v>1</v>
      </c>
      <c r="D91" s="23">
        <v>0</v>
      </c>
      <c r="E91" s="23"/>
      <c r="F91" s="23"/>
      <c r="G91" s="29">
        <v>1</v>
      </c>
      <c r="H91" s="23">
        <v>0</v>
      </c>
      <c r="I91" s="23"/>
      <c r="J91" s="23"/>
      <c r="K91" s="29">
        <v>1</v>
      </c>
      <c r="L91" s="23">
        <v>0</v>
      </c>
      <c r="M91" s="23"/>
      <c r="N91" s="23"/>
      <c r="O91" s="29">
        <v>1</v>
      </c>
      <c r="P91" s="23">
        <v>0</v>
      </c>
      <c r="Q91" s="23"/>
      <c r="R91" s="23"/>
      <c r="S91" s="29">
        <v>1</v>
      </c>
      <c r="T91" s="23">
        <v>0</v>
      </c>
      <c r="U91" s="23"/>
      <c r="V91" s="23"/>
      <c r="W91" s="29">
        <v>1</v>
      </c>
      <c r="X91" s="23">
        <v>0</v>
      </c>
      <c r="Y91" s="23"/>
      <c r="Z91" s="23"/>
      <c r="AA91" s="29">
        <v>1</v>
      </c>
      <c r="AB91" s="23">
        <v>0</v>
      </c>
      <c r="AC91" s="23"/>
      <c r="AD91" s="23"/>
      <c r="AE91" s="29">
        <v>1</v>
      </c>
      <c r="AF91" s="23">
        <v>0</v>
      </c>
      <c r="AG91" s="23"/>
      <c r="AH91" s="73"/>
      <c r="AI91" s="29">
        <v>0</v>
      </c>
      <c r="AJ91" s="23"/>
      <c r="AK91" s="23"/>
      <c r="AL91" s="23"/>
      <c r="AM91" s="29">
        <v>0</v>
      </c>
      <c r="AN91" s="23"/>
      <c r="AO91" s="23"/>
      <c r="AP91" s="23"/>
      <c r="AQ91" s="29">
        <v>0</v>
      </c>
      <c r="AR91" s="23"/>
      <c r="AS91" s="23"/>
      <c r="AT91" s="23"/>
      <c r="AU91" s="135">
        <v>0</v>
      </c>
      <c r="AV91" s="23"/>
      <c r="AW91" s="23"/>
      <c r="AX91" s="23"/>
      <c r="AY91" s="128">
        <f t="shared" si="11"/>
        <v>8</v>
      </c>
    </row>
    <row r="92" spans="1:51" ht="60.75" thickBot="1">
      <c r="A92" s="13"/>
      <c r="B92" s="84" t="s">
        <v>120</v>
      </c>
      <c r="C92" s="29">
        <v>0</v>
      </c>
      <c r="D92" s="23"/>
      <c r="E92" s="23"/>
      <c r="F92" s="23"/>
      <c r="G92" s="29">
        <v>0</v>
      </c>
      <c r="H92" s="23"/>
      <c r="I92" s="23"/>
      <c r="J92" s="23"/>
      <c r="K92" s="29">
        <v>0</v>
      </c>
      <c r="L92" s="23"/>
      <c r="M92" s="23"/>
      <c r="N92" s="23"/>
      <c r="O92" s="29">
        <v>0</v>
      </c>
      <c r="P92" s="23"/>
      <c r="Q92" s="23"/>
      <c r="R92" s="23"/>
      <c r="S92" s="29">
        <v>0</v>
      </c>
      <c r="T92" s="23"/>
      <c r="U92" s="23"/>
      <c r="V92" s="23"/>
      <c r="W92" s="29">
        <v>0</v>
      </c>
      <c r="X92" s="23"/>
      <c r="Y92" s="23"/>
      <c r="Z92" s="23"/>
      <c r="AA92" s="29">
        <v>0</v>
      </c>
      <c r="AB92" s="23"/>
      <c r="AC92" s="23"/>
      <c r="AD92" s="23"/>
      <c r="AE92" s="29">
        <v>0</v>
      </c>
      <c r="AF92" s="23"/>
      <c r="AG92" s="23"/>
      <c r="AH92" s="73"/>
      <c r="AI92" s="29">
        <v>1</v>
      </c>
      <c r="AJ92" s="23"/>
      <c r="AK92" s="23"/>
      <c r="AL92" s="23"/>
      <c r="AM92" s="29">
        <v>0</v>
      </c>
      <c r="AN92" s="23"/>
      <c r="AO92" s="23"/>
      <c r="AP92" s="23"/>
      <c r="AQ92" s="29">
        <v>0</v>
      </c>
      <c r="AR92" s="23"/>
      <c r="AS92" s="23"/>
      <c r="AT92" s="23"/>
      <c r="AU92" s="133">
        <v>0</v>
      </c>
      <c r="AV92" s="23"/>
      <c r="AW92" s="23"/>
      <c r="AX92" s="23"/>
      <c r="AY92" s="128">
        <f t="shared" si="11"/>
        <v>1</v>
      </c>
    </row>
    <row r="93" spans="1:51" s="62" customFormat="1" ht="105.75" thickBot="1">
      <c r="A93" s="99"/>
      <c r="B93" s="109" t="s">
        <v>121</v>
      </c>
      <c r="C93" s="101">
        <v>0</v>
      </c>
      <c r="D93" s="102"/>
      <c r="E93" s="102"/>
      <c r="F93" s="102"/>
      <c r="G93" s="101">
        <v>0</v>
      </c>
      <c r="H93" s="102"/>
      <c r="I93" s="102"/>
      <c r="J93" s="102"/>
      <c r="K93" s="101">
        <v>0</v>
      </c>
      <c r="L93" s="102"/>
      <c r="M93" s="102"/>
      <c r="N93" s="102"/>
      <c r="O93" s="101">
        <v>0</v>
      </c>
      <c r="P93" s="102"/>
      <c r="Q93" s="102"/>
      <c r="R93" s="102"/>
      <c r="S93" s="101">
        <v>0</v>
      </c>
      <c r="T93" s="102"/>
      <c r="U93" s="102"/>
      <c r="V93" s="102"/>
      <c r="W93" s="101">
        <v>0</v>
      </c>
      <c r="X93" s="102"/>
      <c r="Y93" s="102"/>
      <c r="Z93" s="102"/>
      <c r="AA93" s="101">
        <v>0</v>
      </c>
      <c r="AB93" s="102"/>
      <c r="AC93" s="102"/>
      <c r="AD93" s="102"/>
      <c r="AE93" s="101">
        <v>0</v>
      </c>
      <c r="AF93" s="102"/>
      <c r="AG93" s="102"/>
      <c r="AH93" s="104"/>
      <c r="AI93" s="101">
        <v>0</v>
      </c>
      <c r="AJ93" s="102"/>
      <c r="AK93" s="102"/>
      <c r="AL93" s="102"/>
      <c r="AM93" s="101"/>
      <c r="AN93" s="102"/>
      <c r="AO93" s="102"/>
      <c r="AP93" s="102"/>
      <c r="AQ93" s="102"/>
      <c r="AR93" s="102"/>
      <c r="AS93" s="102"/>
      <c r="AT93" s="102"/>
      <c r="AU93" s="121"/>
      <c r="AV93" s="102"/>
      <c r="AW93" s="102"/>
      <c r="AX93" s="102"/>
      <c r="AY93" s="128">
        <f t="shared" si="11"/>
        <v>0</v>
      </c>
    </row>
    <row r="94" spans="1:51" s="62" customFormat="1" ht="60">
      <c r="A94" s="99"/>
      <c r="B94" s="109" t="s">
        <v>122</v>
      </c>
      <c r="C94" s="101">
        <v>0</v>
      </c>
      <c r="D94" s="102"/>
      <c r="E94" s="102"/>
      <c r="F94" s="102"/>
      <c r="G94" s="101">
        <v>0</v>
      </c>
      <c r="H94" s="102"/>
      <c r="I94" s="102"/>
      <c r="J94" s="102"/>
      <c r="K94" s="101">
        <v>0</v>
      </c>
      <c r="L94" s="102"/>
      <c r="M94" s="102"/>
      <c r="N94" s="102"/>
      <c r="O94" s="101">
        <v>0</v>
      </c>
      <c r="P94" s="102"/>
      <c r="Q94" s="102"/>
      <c r="R94" s="102"/>
      <c r="S94" s="101">
        <v>0</v>
      </c>
      <c r="T94" s="102"/>
      <c r="U94" s="102"/>
      <c r="V94" s="102"/>
      <c r="W94" s="101">
        <v>0</v>
      </c>
      <c r="X94" s="102"/>
      <c r="Y94" s="102"/>
      <c r="Z94" s="102"/>
      <c r="AA94" s="101">
        <v>0</v>
      </c>
      <c r="AB94" s="102"/>
      <c r="AC94" s="102"/>
      <c r="AD94" s="102"/>
      <c r="AE94" s="101">
        <v>0</v>
      </c>
      <c r="AF94" s="102"/>
      <c r="AG94" s="102"/>
      <c r="AH94" s="104"/>
      <c r="AI94" s="101"/>
      <c r="AJ94" s="102"/>
      <c r="AK94" s="102"/>
      <c r="AL94" s="102"/>
      <c r="AM94" s="101"/>
      <c r="AN94" s="102"/>
      <c r="AO94" s="102"/>
      <c r="AP94" s="102"/>
      <c r="AQ94" s="102"/>
      <c r="AR94" s="102"/>
      <c r="AS94" s="102"/>
      <c r="AT94" s="102"/>
      <c r="AU94" s="121"/>
      <c r="AV94" s="102"/>
      <c r="AW94" s="102"/>
      <c r="AX94" s="102"/>
      <c r="AY94" s="128">
        <f t="shared" si="11"/>
        <v>0</v>
      </c>
    </row>
    <row r="95" spans="1:51" ht="15.75" thickBot="1">
      <c r="A95" s="13">
        <v>17</v>
      </c>
      <c r="B95" s="22" t="s">
        <v>76</v>
      </c>
      <c r="C95" s="29">
        <f>C89+B90:C90+C91+C92+B93:C93+C94</f>
        <v>5</v>
      </c>
      <c r="D95" s="59">
        <f t="shared" ref="D95:AX95" si="21">D89+C90:D90+D91+D92+C93:D93+D94</f>
        <v>0</v>
      </c>
      <c r="E95" s="59">
        <f t="shared" si="21"/>
        <v>0</v>
      </c>
      <c r="F95" s="59">
        <f t="shared" si="21"/>
        <v>0</v>
      </c>
      <c r="G95" s="29">
        <f t="shared" si="21"/>
        <v>5</v>
      </c>
      <c r="H95" s="59">
        <f t="shared" si="21"/>
        <v>0</v>
      </c>
      <c r="I95" s="59">
        <f t="shared" si="21"/>
        <v>0</v>
      </c>
      <c r="J95" s="59">
        <f t="shared" si="21"/>
        <v>0</v>
      </c>
      <c r="K95" s="29">
        <f t="shared" si="21"/>
        <v>5</v>
      </c>
      <c r="L95" s="59">
        <f t="shared" si="21"/>
        <v>0</v>
      </c>
      <c r="M95" s="59">
        <f t="shared" si="21"/>
        <v>0</v>
      </c>
      <c r="N95" s="59">
        <f t="shared" si="21"/>
        <v>0</v>
      </c>
      <c r="O95" s="29">
        <f t="shared" si="21"/>
        <v>5</v>
      </c>
      <c r="P95" s="59">
        <f t="shared" si="21"/>
        <v>0</v>
      </c>
      <c r="Q95" s="59">
        <f t="shared" si="21"/>
        <v>0</v>
      </c>
      <c r="R95" s="59">
        <f t="shared" si="21"/>
        <v>0</v>
      </c>
      <c r="S95" s="29">
        <f t="shared" si="21"/>
        <v>5</v>
      </c>
      <c r="T95" s="59">
        <f t="shared" si="21"/>
        <v>0</v>
      </c>
      <c r="U95" s="59">
        <f t="shared" si="21"/>
        <v>0</v>
      </c>
      <c r="V95" s="59">
        <f t="shared" si="21"/>
        <v>0</v>
      </c>
      <c r="W95" s="29">
        <f t="shared" si="21"/>
        <v>5</v>
      </c>
      <c r="X95" s="59">
        <f t="shared" si="21"/>
        <v>0</v>
      </c>
      <c r="Y95" s="59">
        <f t="shared" si="21"/>
        <v>0</v>
      </c>
      <c r="Z95" s="59">
        <f t="shared" si="21"/>
        <v>0</v>
      </c>
      <c r="AA95" s="29">
        <f t="shared" si="21"/>
        <v>5</v>
      </c>
      <c r="AB95" s="59">
        <f t="shared" si="21"/>
        <v>0</v>
      </c>
      <c r="AC95" s="59">
        <f t="shared" si="21"/>
        <v>0</v>
      </c>
      <c r="AD95" s="59">
        <f t="shared" si="21"/>
        <v>0</v>
      </c>
      <c r="AE95" s="29">
        <f t="shared" si="21"/>
        <v>5</v>
      </c>
      <c r="AF95" s="59">
        <f t="shared" si="21"/>
        <v>0</v>
      </c>
      <c r="AG95" s="59">
        <f t="shared" si="21"/>
        <v>0</v>
      </c>
      <c r="AH95" s="59">
        <f t="shared" si="21"/>
        <v>0</v>
      </c>
      <c r="AI95" s="29">
        <f t="shared" si="21"/>
        <v>1</v>
      </c>
      <c r="AJ95" s="59">
        <f t="shared" si="21"/>
        <v>0</v>
      </c>
      <c r="AK95" s="59">
        <f t="shared" si="21"/>
        <v>0</v>
      </c>
      <c r="AL95" s="59">
        <f t="shared" si="21"/>
        <v>0</v>
      </c>
      <c r="AM95" s="29">
        <f t="shared" si="21"/>
        <v>0</v>
      </c>
      <c r="AN95" s="59">
        <f t="shared" si="21"/>
        <v>0</v>
      </c>
      <c r="AO95" s="59">
        <f t="shared" si="21"/>
        <v>0</v>
      </c>
      <c r="AP95" s="59">
        <f t="shared" si="21"/>
        <v>0</v>
      </c>
      <c r="AQ95" s="29">
        <f t="shared" si="21"/>
        <v>0</v>
      </c>
      <c r="AR95" s="59">
        <f t="shared" si="21"/>
        <v>0</v>
      </c>
      <c r="AS95" s="59">
        <f t="shared" si="21"/>
        <v>0</v>
      </c>
      <c r="AT95" s="59">
        <f t="shared" si="21"/>
        <v>0</v>
      </c>
      <c r="AU95" s="29">
        <f t="shared" si="21"/>
        <v>0</v>
      </c>
      <c r="AV95" s="59">
        <f t="shared" si="21"/>
        <v>0</v>
      </c>
      <c r="AW95" s="59">
        <f t="shared" si="21"/>
        <v>0</v>
      </c>
      <c r="AX95" s="59">
        <f t="shared" si="21"/>
        <v>0</v>
      </c>
      <c r="AY95" s="29">
        <f>AY89+AY90+AY91+AY92+AY93+AY93+AY94</f>
        <v>41</v>
      </c>
    </row>
    <row r="96" spans="1:51" ht="63" customHeight="1" thickBot="1">
      <c r="A96" s="13"/>
      <c r="B96" s="9" t="s">
        <v>77</v>
      </c>
      <c r="C96" s="29">
        <v>2</v>
      </c>
      <c r="D96" s="23"/>
      <c r="E96" s="23"/>
      <c r="F96" s="23"/>
      <c r="G96" s="29">
        <v>2</v>
      </c>
      <c r="H96" s="23"/>
      <c r="I96" s="23"/>
      <c r="J96" s="23"/>
      <c r="K96" s="29">
        <v>2</v>
      </c>
      <c r="L96" s="23"/>
      <c r="M96" s="23"/>
      <c r="N96" s="23"/>
      <c r="O96" s="29">
        <v>2</v>
      </c>
      <c r="P96" s="23"/>
      <c r="Q96" s="23"/>
      <c r="R96" s="23"/>
      <c r="S96" s="29">
        <v>2</v>
      </c>
      <c r="T96" s="23"/>
      <c r="U96" s="23"/>
      <c r="V96" s="23"/>
      <c r="W96" s="29">
        <v>2</v>
      </c>
      <c r="X96" s="23"/>
      <c r="Y96" s="23"/>
      <c r="Z96" s="23"/>
      <c r="AA96" s="29">
        <v>1</v>
      </c>
      <c r="AB96" s="23"/>
      <c r="AC96" s="23"/>
      <c r="AD96" s="23"/>
      <c r="AE96" s="29">
        <v>1</v>
      </c>
      <c r="AF96" s="23"/>
      <c r="AG96" s="23"/>
      <c r="AH96" s="73"/>
      <c r="AI96" s="29"/>
      <c r="AJ96" s="23"/>
      <c r="AK96" s="23"/>
      <c r="AL96" s="23"/>
      <c r="AM96" s="29"/>
      <c r="AN96" s="23"/>
      <c r="AO96" s="23"/>
      <c r="AP96" s="23"/>
      <c r="AQ96" s="23"/>
      <c r="AR96" s="23"/>
      <c r="AS96" s="23"/>
      <c r="AT96" s="23"/>
      <c r="AU96" s="122"/>
      <c r="AV96" s="23"/>
      <c r="AW96" s="23"/>
      <c r="AX96" s="23"/>
      <c r="AY96" s="128">
        <f t="shared" si="11"/>
        <v>14</v>
      </c>
    </row>
    <row r="97" spans="1:51" ht="63.75" customHeight="1">
      <c r="A97" s="13">
        <v>18</v>
      </c>
      <c r="B97" s="26" t="s">
        <v>78</v>
      </c>
      <c r="C97" s="29">
        <v>1</v>
      </c>
      <c r="D97" s="23">
        <v>0</v>
      </c>
      <c r="E97" s="23"/>
      <c r="F97" s="23"/>
      <c r="G97" s="29">
        <v>1</v>
      </c>
      <c r="H97" s="23">
        <v>0</v>
      </c>
      <c r="I97" s="23"/>
      <c r="J97" s="23"/>
      <c r="K97" s="29">
        <v>1</v>
      </c>
      <c r="L97" s="23">
        <v>1</v>
      </c>
      <c r="M97" s="23"/>
      <c r="N97" s="23"/>
      <c r="O97" s="29">
        <v>1</v>
      </c>
      <c r="P97" s="23">
        <v>0</v>
      </c>
      <c r="Q97" s="23"/>
      <c r="R97" s="23"/>
      <c r="S97" s="29">
        <v>1</v>
      </c>
      <c r="T97" s="23">
        <v>0</v>
      </c>
      <c r="U97" s="23"/>
      <c r="V97" s="23"/>
      <c r="W97" s="29">
        <v>1</v>
      </c>
      <c r="X97" s="23">
        <v>0</v>
      </c>
      <c r="Y97" s="23"/>
      <c r="Z97" s="23"/>
      <c r="AA97" s="29">
        <v>1</v>
      </c>
      <c r="AB97" s="23">
        <v>0</v>
      </c>
      <c r="AC97" s="23"/>
      <c r="AD97" s="23"/>
      <c r="AE97" s="29">
        <v>1</v>
      </c>
      <c r="AF97" s="23">
        <v>0</v>
      </c>
      <c r="AG97" s="23"/>
      <c r="AH97" s="73"/>
      <c r="AI97" s="29">
        <v>0</v>
      </c>
      <c r="AJ97" s="23"/>
      <c r="AK97" s="23"/>
      <c r="AL97" s="23"/>
      <c r="AM97" s="29">
        <v>0</v>
      </c>
      <c r="AN97" s="23"/>
      <c r="AO97" s="23"/>
      <c r="AP97" s="23"/>
      <c r="AQ97" s="29">
        <v>0</v>
      </c>
      <c r="AR97" s="23"/>
      <c r="AS97" s="23"/>
      <c r="AT97" s="23"/>
      <c r="AU97" s="135">
        <v>0</v>
      </c>
      <c r="AV97" s="23"/>
      <c r="AW97" s="23"/>
      <c r="AX97" s="23"/>
      <c r="AY97" s="128">
        <f t="shared" si="11"/>
        <v>8</v>
      </c>
    </row>
    <row r="98" spans="1:51" ht="66" customHeight="1" thickBot="1">
      <c r="A98" s="36"/>
      <c r="B98" s="6" t="s">
        <v>95</v>
      </c>
      <c r="C98" s="30">
        <v>1</v>
      </c>
      <c r="D98" s="24">
        <f>D90+D91+D95+D96+D97</f>
        <v>0</v>
      </c>
      <c r="E98" s="24">
        <f t="shared" ref="E98:AH98" si="22">E90+E91+E95+E96+E97</f>
        <v>0</v>
      </c>
      <c r="F98" s="24">
        <f t="shared" si="22"/>
        <v>0</v>
      </c>
      <c r="G98" s="30">
        <v>1</v>
      </c>
      <c r="H98" s="24">
        <f t="shared" si="22"/>
        <v>0</v>
      </c>
      <c r="I98" s="24">
        <f t="shared" si="22"/>
        <v>0</v>
      </c>
      <c r="J98" s="24">
        <f t="shared" si="22"/>
        <v>0</v>
      </c>
      <c r="K98" s="30">
        <v>1</v>
      </c>
      <c r="L98" s="24">
        <f t="shared" si="22"/>
        <v>1</v>
      </c>
      <c r="M98" s="24">
        <f t="shared" si="22"/>
        <v>0</v>
      </c>
      <c r="N98" s="24">
        <f t="shared" si="22"/>
        <v>0</v>
      </c>
      <c r="O98" s="30">
        <v>1</v>
      </c>
      <c r="P98" s="24">
        <f t="shared" si="22"/>
        <v>0</v>
      </c>
      <c r="Q98" s="24">
        <f t="shared" si="22"/>
        <v>0</v>
      </c>
      <c r="R98" s="24">
        <f t="shared" si="22"/>
        <v>0</v>
      </c>
      <c r="S98" s="30">
        <v>1</v>
      </c>
      <c r="T98" s="24">
        <f t="shared" si="22"/>
        <v>0</v>
      </c>
      <c r="U98" s="24">
        <f t="shared" si="22"/>
        <v>0</v>
      </c>
      <c r="V98" s="24">
        <f t="shared" si="22"/>
        <v>0</v>
      </c>
      <c r="W98" s="30">
        <v>1</v>
      </c>
      <c r="X98" s="24">
        <f t="shared" si="22"/>
        <v>0</v>
      </c>
      <c r="Y98" s="24">
        <f t="shared" si="22"/>
        <v>0</v>
      </c>
      <c r="Z98" s="24">
        <f t="shared" si="22"/>
        <v>0</v>
      </c>
      <c r="AA98" s="30">
        <v>1</v>
      </c>
      <c r="AB98" s="24">
        <f t="shared" si="22"/>
        <v>0</v>
      </c>
      <c r="AC98" s="24">
        <f t="shared" si="22"/>
        <v>0</v>
      </c>
      <c r="AD98" s="24">
        <f t="shared" si="22"/>
        <v>0</v>
      </c>
      <c r="AE98" s="30">
        <v>1</v>
      </c>
      <c r="AF98" s="24">
        <f t="shared" si="22"/>
        <v>0</v>
      </c>
      <c r="AG98" s="24">
        <f t="shared" si="22"/>
        <v>0</v>
      </c>
      <c r="AH98" s="74">
        <f t="shared" si="22"/>
        <v>0</v>
      </c>
      <c r="AI98" s="29">
        <v>0</v>
      </c>
      <c r="AJ98" s="23"/>
      <c r="AK98" s="23"/>
      <c r="AL98" s="23"/>
      <c r="AM98" s="29">
        <v>0</v>
      </c>
      <c r="AN98" s="23"/>
      <c r="AO98" s="23"/>
      <c r="AP98" s="23"/>
      <c r="AQ98" s="29">
        <v>0</v>
      </c>
      <c r="AR98" s="23"/>
      <c r="AS98" s="23"/>
      <c r="AT98" s="23"/>
      <c r="AU98" s="135">
        <v>0</v>
      </c>
      <c r="AV98" s="23"/>
      <c r="AW98" s="23"/>
      <c r="AX98" s="23"/>
      <c r="AY98" s="128">
        <f t="shared" si="11"/>
        <v>8</v>
      </c>
    </row>
    <row r="99" spans="1:51" ht="90.75" thickBot="1">
      <c r="A99" s="13">
        <v>19</v>
      </c>
      <c r="B99" s="9" t="s">
        <v>79</v>
      </c>
      <c r="C99" s="29">
        <v>2</v>
      </c>
      <c r="D99" s="23">
        <v>0</v>
      </c>
      <c r="E99" s="56">
        <v>0</v>
      </c>
      <c r="F99" s="23">
        <v>0</v>
      </c>
      <c r="G99" s="29">
        <v>2</v>
      </c>
      <c r="H99" s="23">
        <v>0</v>
      </c>
      <c r="I99" s="23">
        <v>0</v>
      </c>
      <c r="J99" s="23">
        <v>0</v>
      </c>
      <c r="K99" s="29">
        <v>2</v>
      </c>
      <c r="L99" s="23">
        <v>0</v>
      </c>
      <c r="M99" s="23">
        <v>0</v>
      </c>
      <c r="N99" s="23">
        <v>0</v>
      </c>
      <c r="O99" s="29">
        <v>2</v>
      </c>
      <c r="P99" s="23">
        <v>0</v>
      </c>
      <c r="Q99" s="23">
        <v>0</v>
      </c>
      <c r="R99" s="23">
        <v>0</v>
      </c>
      <c r="S99" s="29">
        <v>2</v>
      </c>
      <c r="T99" s="23">
        <v>0</v>
      </c>
      <c r="U99" s="24">
        <v>0</v>
      </c>
      <c r="V99" s="23"/>
      <c r="W99" s="29">
        <v>2</v>
      </c>
      <c r="X99" s="23">
        <v>0</v>
      </c>
      <c r="Y99" s="23">
        <v>0</v>
      </c>
      <c r="Z99" s="23">
        <v>0</v>
      </c>
      <c r="AA99" s="29">
        <v>2</v>
      </c>
      <c r="AB99" s="23">
        <v>0</v>
      </c>
      <c r="AC99" s="23"/>
      <c r="AD99" s="23"/>
      <c r="AE99" s="29">
        <v>2</v>
      </c>
      <c r="AF99" s="23">
        <v>0</v>
      </c>
      <c r="AG99" s="23"/>
      <c r="AH99" s="73"/>
      <c r="AI99" s="29">
        <v>0</v>
      </c>
      <c r="AJ99" s="23"/>
      <c r="AK99" s="23"/>
      <c r="AL99" s="23"/>
      <c r="AM99" s="29">
        <v>0</v>
      </c>
      <c r="AN99" s="23"/>
      <c r="AO99" s="23"/>
      <c r="AP99" s="23"/>
      <c r="AQ99" s="29">
        <v>0</v>
      </c>
      <c r="AR99" s="23"/>
      <c r="AS99" s="23"/>
      <c r="AT99" s="23"/>
      <c r="AU99" s="135">
        <v>0</v>
      </c>
      <c r="AV99" s="23"/>
      <c r="AW99" s="23"/>
      <c r="AX99" s="23"/>
      <c r="AY99" s="128">
        <f t="shared" si="11"/>
        <v>16</v>
      </c>
    </row>
    <row r="100" spans="1:51" ht="90">
      <c r="A100" s="13">
        <v>20</v>
      </c>
      <c r="B100" s="80" t="s">
        <v>123</v>
      </c>
      <c r="C100" s="29">
        <v>2</v>
      </c>
      <c r="D100" s="23">
        <v>0</v>
      </c>
      <c r="E100" s="23">
        <v>0</v>
      </c>
      <c r="F100" s="23">
        <v>0</v>
      </c>
      <c r="G100" s="29">
        <v>2</v>
      </c>
      <c r="H100" s="23">
        <v>0</v>
      </c>
      <c r="I100" s="23">
        <v>0</v>
      </c>
      <c r="J100" s="23">
        <v>0</v>
      </c>
      <c r="K100" s="29">
        <v>2</v>
      </c>
      <c r="L100" s="23">
        <v>0</v>
      </c>
      <c r="M100" s="23">
        <v>0</v>
      </c>
      <c r="N100" s="23">
        <v>0</v>
      </c>
      <c r="O100" s="29">
        <v>2</v>
      </c>
      <c r="P100" s="23">
        <v>0</v>
      </c>
      <c r="Q100" s="23">
        <v>0</v>
      </c>
      <c r="R100" s="23">
        <v>0</v>
      </c>
      <c r="S100" s="29">
        <v>2</v>
      </c>
      <c r="T100" s="23">
        <v>0</v>
      </c>
      <c r="U100" s="23">
        <v>0</v>
      </c>
      <c r="V100" s="23"/>
      <c r="W100" s="29">
        <v>2</v>
      </c>
      <c r="X100" s="23">
        <v>0</v>
      </c>
      <c r="Y100" s="23">
        <v>0</v>
      </c>
      <c r="Z100" s="23">
        <v>0</v>
      </c>
      <c r="AA100" s="29">
        <v>2</v>
      </c>
      <c r="AB100" s="23">
        <v>0</v>
      </c>
      <c r="AC100" s="23"/>
      <c r="AD100" s="23"/>
      <c r="AE100" s="29">
        <v>2</v>
      </c>
      <c r="AF100" s="23">
        <v>0</v>
      </c>
      <c r="AG100" s="23"/>
      <c r="AH100" s="73"/>
      <c r="AI100" s="29">
        <v>0</v>
      </c>
      <c r="AJ100" s="23"/>
      <c r="AK100" s="23"/>
      <c r="AL100" s="23"/>
      <c r="AM100" s="29">
        <v>1</v>
      </c>
      <c r="AN100" s="23"/>
      <c r="AO100" s="23"/>
      <c r="AP100" s="23"/>
      <c r="AQ100" s="29">
        <v>0</v>
      </c>
      <c r="AR100" s="23"/>
      <c r="AS100" s="23"/>
      <c r="AT100" s="23"/>
      <c r="AU100" s="135">
        <v>0</v>
      </c>
      <c r="AV100" s="23"/>
      <c r="AW100" s="23"/>
      <c r="AX100" s="23"/>
      <c r="AY100" s="128">
        <f t="shared" si="11"/>
        <v>17</v>
      </c>
    </row>
    <row r="101" spans="1:51" ht="45">
      <c r="A101" s="13"/>
      <c r="B101" s="85" t="s">
        <v>124</v>
      </c>
      <c r="C101" s="29">
        <v>1</v>
      </c>
      <c r="D101" s="23"/>
      <c r="E101" s="23"/>
      <c r="F101" s="23"/>
      <c r="G101" s="29">
        <v>1</v>
      </c>
      <c r="H101" s="23"/>
      <c r="I101" s="23"/>
      <c r="J101" s="23"/>
      <c r="K101" s="29">
        <v>1</v>
      </c>
      <c r="L101" s="23"/>
      <c r="M101" s="23"/>
      <c r="N101" s="23"/>
      <c r="O101" s="29">
        <v>1</v>
      </c>
      <c r="P101" s="23"/>
      <c r="Q101" s="23"/>
      <c r="R101" s="23"/>
      <c r="S101" s="29">
        <v>1</v>
      </c>
      <c r="T101" s="23"/>
      <c r="U101" s="23"/>
      <c r="V101" s="23"/>
      <c r="W101" s="29">
        <v>1</v>
      </c>
      <c r="X101" s="23"/>
      <c r="Y101" s="23"/>
      <c r="Z101" s="23"/>
      <c r="AA101" s="29">
        <v>1</v>
      </c>
      <c r="AB101" s="23"/>
      <c r="AC101" s="23"/>
      <c r="AD101" s="23"/>
      <c r="AE101" s="29">
        <v>1</v>
      </c>
      <c r="AF101" s="23"/>
      <c r="AG101" s="23"/>
      <c r="AH101" s="73"/>
      <c r="AI101" s="29">
        <v>0</v>
      </c>
      <c r="AJ101" s="23"/>
      <c r="AK101" s="23"/>
      <c r="AL101" s="23"/>
      <c r="AM101" s="29">
        <v>0</v>
      </c>
      <c r="AN101" s="23"/>
      <c r="AO101" s="23"/>
      <c r="AP101" s="23"/>
      <c r="AQ101" s="29">
        <v>0</v>
      </c>
      <c r="AR101" s="23"/>
      <c r="AS101" s="23"/>
      <c r="AT101" s="23"/>
      <c r="AU101" s="135">
        <v>0</v>
      </c>
      <c r="AV101" s="23"/>
      <c r="AW101" s="23"/>
      <c r="AX101" s="23"/>
      <c r="AY101" s="128">
        <f t="shared" si="11"/>
        <v>8</v>
      </c>
    </row>
    <row r="102" spans="1:51" ht="60">
      <c r="A102" s="13"/>
      <c r="B102" s="86" t="s">
        <v>125</v>
      </c>
      <c r="C102" s="29">
        <v>0</v>
      </c>
      <c r="D102" s="23"/>
      <c r="E102" s="23"/>
      <c r="F102" s="23"/>
      <c r="G102" s="29">
        <v>0</v>
      </c>
      <c r="H102" s="23"/>
      <c r="I102" s="23"/>
      <c r="J102" s="23"/>
      <c r="K102" s="29">
        <v>0</v>
      </c>
      <c r="L102" s="23"/>
      <c r="M102" s="23"/>
      <c r="N102" s="23"/>
      <c r="O102" s="29">
        <v>0</v>
      </c>
      <c r="P102" s="23"/>
      <c r="Q102" s="23"/>
      <c r="R102" s="23"/>
      <c r="S102" s="29">
        <v>0</v>
      </c>
      <c r="T102" s="23"/>
      <c r="U102" s="23"/>
      <c r="V102" s="23"/>
      <c r="W102" s="29">
        <v>0</v>
      </c>
      <c r="X102" s="23"/>
      <c r="Y102" s="23"/>
      <c r="Z102" s="23"/>
      <c r="AA102" s="29">
        <v>0</v>
      </c>
      <c r="AB102" s="23"/>
      <c r="AC102" s="23"/>
      <c r="AD102" s="23"/>
      <c r="AE102" s="29">
        <v>0</v>
      </c>
      <c r="AF102" s="23"/>
      <c r="AG102" s="23"/>
      <c r="AH102" s="73"/>
      <c r="AI102" s="29">
        <v>2</v>
      </c>
      <c r="AJ102" s="23">
        <v>422</v>
      </c>
      <c r="AK102" s="23">
        <v>422</v>
      </c>
      <c r="AL102" s="23">
        <v>422</v>
      </c>
      <c r="AM102" s="29">
        <v>0</v>
      </c>
      <c r="AN102" s="23"/>
      <c r="AO102" s="23"/>
      <c r="AP102" s="23"/>
      <c r="AQ102" s="29">
        <v>0</v>
      </c>
      <c r="AR102" s="23"/>
      <c r="AS102" s="23"/>
      <c r="AT102" s="23"/>
      <c r="AU102" s="133">
        <v>0</v>
      </c>
      <c r="AV102" s="23"/>
      <c r="AW102" s="23"/>
      <c r="AX102" s="23"/>
      <c r="AY102" s="128">
        <f t="shared" si="11"/>
        <v>2</v>
      </c>
    </row>
    <row r="103" spans="1:51" s="62" customFormat="1" ht="75">
      <c r="A103" s="99"/>
      <c r="B103" s="110" t="s">
        <v>126</v>
      </c>
      <c r="C103" s="101">
        <v>0</v>
      </c>
      <c r="D103" s="102"/>
      <c r="E103" s="102"/>
      <c r="F103" s="102"/>
      <c r="G103" s="101">
        <v>0</v>
      </c>
      <c r="H103" s="102"/>
      <c r="I103" s="102"/>
      <c r="J103" s="102"/>
      <c r="K103" s="101">
        <v>1</v>
      </c>
      <c r="L103" s="102">
        <v>4</v>
      </c>
      <c r="M103" s="102">
        <v>4</v>
      </c>
      <c r="N103" s="102">
        <v>4</v>
      </c>
      <c r="O103" s="101">
        <v>1</v>
      </c>
      <c r="P103" s="102">
        <v>5</v>
      </c>
      <c r="Q103" s="102">
        <v>5</v>
      </c>
      <c r="R103" s="102">
        <v>5</v>
      </c>
      <c r="S103" s="101">
        <v>1</v>
      </c>
      <c r="T103" s="102">
        <v>14</v>
      </c>
      <c r="U103" s="102">
        <v>14</v>
      </c>
      <c r="V103" s="102">
        <v>3</v>
      </c>
      <c r="W103" s="101">
        <v>0</v>
      </c>
      <c r="X103" s="102"/>
      <c r="Y103" s="102"/>
      <c r="Z103" s="102"/>
      <c r="AA103" s="101">
        <v>0</v>
      </c>
      <c r="AB103" s="102"/>
      <c r="AC103" s="102"/>
      <c r="AD103" s="102"/>
      <c r="AE103" s="101">
        <v>0</v>
      </c>
      <c r="AF103" s="102"/>
      <c r="AG103" s="102"/>
      <c r="AH103" s="104"/>
      <c r="AI103" s="101">
        <v>0</v>
      </c>
      <c r="AJ103" s="102"/>
      <c r="AK103" s="102"/>
      <c r="AL103" s="102"/>
      <c r="AM103" s="101"/>
      <c r="AN103" s="102"/>
      <c r="AO103" s="102"/>
      <c r="AP103" s="102"/>
      <c r="AQ103" s="102"/>
      <c r="AR103" s="102"/>
      <c r="AS103" s="102"/>
      <c r="AT103" s="102"/>
      <c r="AU103" s="121"/>
      <c r="AV103" s="102"/>
      <c r="AW103" s="102"/>
      <c r="AX103" s="102"/>
      <c r="AY103" s="128">
        <f t="shared" si="11"/>
        <v>3</v>
      </c>
    </row>
    <row r="104" spans="1:51" ht="90.75" thickBot="1">
      <c r="A104" s="13"/>
      <c r="B104" s="80" t="s">
        <v>127</v>
      </c>
      <c r="C104" s="29">
        <v>1</v>
      </c>
      <c r="D104" s="23"/>
      <c r="E104" s="23"/>
      <c r="F104" s="23"/>
      <c r="G104" s="29">
        <v>1</v>
      </c>
      <c r="H104" s="23"/>
      <c r="I104" s="23"/>
      <c r="J104" s="23"/>
      <c r="K104" s="29">
        <v>1</v>
      </c>
      <c r="L104" s="23"/>
      <c r="M104" s="23"/>
      <c r="N104" s="23"/>
      <c r="O104" s="29">
        <v>1</v>
      </c>
      <c r="P104" s="23"/>
      <c r="Q104" s="23"/>
      <c r="R104" s="23"/>
      <c r="S104" s="29">
        <v>1</v>
      </c>
      <c r="T104" s="23"/>
      <c r="U104" s="23"/>
      <c r="V104" s="23"/>
      <c r="W104" s="29">
        <v>1</v>
      </c>
      <c r="X104" s="23"/>
      <c r="Y104" s="23"/>
      <c r="Z104" s="23"/>
      <c r="AA104" s="29">
        <v>1</v>
      </c>
      <c r="AB104" s="23"/>
      <c r="AC104" s="23"/>
      <c r="AD104" s="23"/>
      <c r="AE104" s="29">
        <v>1</v>
      </c>
      <c r="AF104" s="23"/>
      <c r="AG104" s="23"/>
      <c r="AH104" s="73"/>
      <c r="AI104" s="29">
        <v>0</v>
      </c>
      <c r="AJ104" s="23"/>
      <c r="AK104" s="23"/>
      <c r="AL104" s="23"/>
      <c r="AM104" s="29">
        <v>0</v>
      </c>
      <c r="AN104" s="23"/>
      <c r="AO104" s="23"/>
      <c r="AP104" s="23"/>
      <c r="AQ104" s="29">
        <v>0</v>
      </c>
      <c r="AR104" s="23"/>
      <c r="AS104" s="23"/>
      <c r="AT104" s="23"/>
      <c r="AU104" s="135">
        <v>0</v>
      </c>
      <c r="AV104" s="23"/>
      <c r="AW104" s="23"/>
      <c r="AX104" s="23"/>
      <c r="AY104" s="128">
        <f t="shared" si="11"/>
        <v>8</v>
      </c>
    </row>
    <row r="105" spans="1:51" ht="29.25" thickBot="1">
      <c r="A105" s="14"/>
      <c r="B105" s="10" t="s">
        <v>80</v>
      </c>
      <c r="C105" s="30">
        <f>C96+C97+C98+C99+C100+C101+C102+C104</f>
        <v>10</v>
      </c>
      <c r="D105" s="58">
        <f t="shared" ref="D105:AX105" si="23">D96+D97+D98+D99+D100+D101+D102+D104</f>
        <v>0</v>
      </c>
      <c r="E105" s="58">
        <f t="shared" si="23"/>
        <v>0</v>
      </c>
      <c r="F105" s="58">
        <f t="shared" si="23"/>
        <v>0</v>
      </c>
      <c r="G105" s="30">
        <f t="shared" si="23"/>
        <v>10</v>
      </c>
      <c r="H105" s="58">
        <f t="shared" si="23"/>
        <v>0</v>
      </c>
      <c r="I105" s="58">
        <f t="shared" si="23"/>
        <v>0</v>
      </c>
      <c r="J105" s="58">
        <f t="shared" si="23"/>
        <v>0</v>
      </c>
      <c r="K105" s="30">
        <f t="shared" si="23"/>
        <v>10</v>
      </c>
      <c r="L105" s="58">
        <v>0</v>
      </c>
      <c r="M105" s="58">
        <f t="shared" si="23"/>
        <v>0</v>
      </c>
      <c r="N105" s="58">
        <f t="shared" si="23"/>
        <v>0</v>
      </c>
      <c r="O105" s="30">
        <f t="shared" si="23"/>
        <v>10</v>
      </c>
      <c r="P105" s="58">
        <f t="shared" si="23"/>
        <v>0</v>
      </c>
      <c r="Q105" s="58">
        <f t="shared" si="23"/>
        <v>0</v>
      </c>
      <c r="R105" s="58">
        <f t="shared" si="23"/>
        <v>0</v>
      </c>
      <c r="S105" s="30">
        <f t="shared" si="23"/>
        <v>10</v>
      </c>
      <c r="T105" s="58">
        <f t="shared" si="23"/>
        <v>0</v>
      </c>
      <c r="U105" s="58">
        <f t="shared" si="23"/>
        <v>0</v>
      </c>
      <c r="V105" s="58">
        <f t="shared" si="23"/>
        <v>0</v>
      </c>
      <c r="W105" s="30">
        <f t="shared" si="23"/>
        <v>10</v>
      </c>
      <c r="X105" s="58">
        <f t="shared" si="23"/>
        <v>0</v>
      </c>
      <c r="Y105" s="58">
        <f t="shared" si="23"/>
        <v>0</v>
      </c>
      <c r="Z105" s="58">
        <f t="shared" si="23"/>
        <v>0</v>
      </c>
      <c r="AA105" s="30">
        <f t="shared" si="23"/>
        <v>9</v>
      </c>
      <c r="AB105" s="58">
        <f t="shared" si="23"/>
        <v>0</v>
      </c>
      <c r="AC105" s="58">
        <f t="shared" si="23"/>
        <v>0</v>
      </c>
      <c r="AD105" s="58">
        <f t="shared" si="23"/>
        <v>0</v>
      </c>
      <c r="AE105" s="30">
        <f t="shared" si="23"/>
        <v>9</v>
      </c>
      <c r="AF105" s="58">
        <f t="shared" si="23"/>
        <v>0</v>
      </c>
      <c r="AG105" s="58">
        <f t="shared" si="23"/>
        <v>0</v>
      </c>
      <c r="AH105" s="58">
        <f t="shared" si="23"/>
        <v>0</v>
      </c>
      <c r="AI105" s="30">
        <f t="shared" si="23"/>
        <v>2</v>
      </c>
      <c r="AJ105" s="58">
        <f t="shared" si="23"/>
        <v>422</v>
      </c>
      <c r="AK105" s="58">
        <f t="shared" si="23"/>
        <v>422</v>
      </c>
      <c r="AL105" s="58">
        <f t="shared" si="23"/>
        <v>422</v>
      </c>
      <c r="AM105" s="30">
        <f t="shared" si="23"/>
        <v>1</v>
      </c>
      <c r="AN105" s="58">
        <f t="shared" si="23"/>
        <v>0</v>
      </c>
      <c r="AO105" s="58">
        <f t="shared" si="23"/>
        <v>0</v>
      </c>
      <c r="AP105" s="58">
        <f t="shared" si="23"/>
        <v>0</v>
      </c>
      <c r="AQ105" s="30">
        <f t="shared" si="23"/>
        <v>0</v>
      </c>
      <c r="AR105" s="58">
        <f t="shared" si="23"/>
        <v>0</v>
      </c>
      <c r="AS105" s="58">
        <f t="shared" si="23"/>
        <v>0</v>
      </c>
      <c r="AT105" s="58">
        <f t="shared" si="23"/>
        <v>0</v>
      </c>
      <c r="AU105" s="30">
        <f t="shared" si="23"/>
        <v>0</v>
      </c>
      <c r="AV105" s="58">
        <f t="shared" si="23"/>
        <v>0</v>
      </c>
      <c r="AW105" s="58">
        <f t="shared" si="23"/>
        <v>0</v>
      </c>
      <c r="AX105" s="58">
        <f t="shared" si="23"/>
        <v>0</v>
      </c>
      <c r="AY105" s="128">
        <f t="shared" si="11"/>
        <v>81</v>
      </c>
    </row>
    <row r="106" spans="1:51" ht="60.75" thickBot="1">
      <c r="A106" s="13">
        <v>21</v>
      </c>
      <c r="B106" s="9" t="s">
        <v>81</v>
      </c>
      <c r="C106" s="29">
        <v>1</v>
      </c>
      <c r="D106" s="23">
        <v>0</v>
      </c>
      <c r="E106" s="23"/>
      <c r="F106" s="23"/>
      <c r="G106" s="29">
        <v>1</v>
      </c>
      <c r="H106" s="23">
        <v>0</v>
      </c>
      <c r="I106" s="23"/>
      <c r="J106" s="23"/>
      <c r="K106" s="29">
        <v>1</v>
      </c>
      <c r="L106" s="23">
        <v>0</v>
      </c>
      <c r="M106" s="23"/>
      <c r="N106" s="23"/>
      <c r="O106" s="29">
        <v>1</v>
      </c>
      <c r="P106" s="23">
        <v>0</v>
      </c>
      <c r="Q106" s="23"/>
      <c r="R106" s="23"/>
      <c r="S106" s="29">
        <v>1</v>
      </c>
      <c r="T106" s="23">
        <v>0</v>
      </c>
      <c r="U106" s="24"/>
      <c r="V106" s="23"/>
      <c r="W106" s="29">
        <v>1</v>
      </c>
      <c r="X106" s="23">
        <v>0</v>
      </c>
      <c r="Y106" s="23"/>
      <c r="Z106" s="23"/>
      <c r="AA106" s="29">
        <v>1</v>
      </c>
      <c r="AB106" s="23">
        <v>0</v>
      </c>
      <c r="AC106" s="23"/>
      <c r="AD106" s="23"/>
      <c r="AE106" s="29">
        <v>1</v>
      </c>
      <c r="AF106" s="23">
        <v>0</v>
      </c>
      <c r="AG106" s="23"/>
      <c r="AH106" s="73"/>
      <c r="AI106" s="29">
        <v>0</v>
      </c>
      <c r="AJ106" s="23"/>
      <c r="AK106" s="23"/>
      <c r="AL106" s="23"/>
      <c r="AM106" s="29">
        <v>0</v>
      </c>
      <c r="AN106" s="23"/>
      <c r="AO106" s="23"/>
      <c r="AP106" s="23"/>
      <c r="AQ106" s="29">
        <v>0</v>
      </c>
      <c r="AR106" s="23"/>
      <c r="AS106" s="23"/>
      <c r="AT106" s="23"/>
      <c r="AU106" s="135">
        <v>0</v>
      </c>
      <c r="AV106" s="23"/>
      <c r="AW106" s="23"/>
      <c r="AX106" s="23"/>
      <c r="AY106" s="128">
        <f t="shared" si="11"/>
        <v>8</v>
      </c>
    </row>
    <row r="107" spans="1:51" ht="46.5" customHeight="1" thickBot="1">
      <c r="A107" s="13">
        <v>22</v>
      </c>
      <c r="B107" s="9" t="s">
        <v>82</v>
      </c>
      <c r="C107" s="29">
        <v>1</v>
      </c>
      <c r="D107" s="23">
        <v>0</v>
      </c>
      <c r="E107" s="23"/>
      <c r="F107" s="23"/>
      <c r="G107" s="29">
        <v>1</v>
      </c>
      <c r="H107" s="23">
        <v>0</v>
      </c>
      <c r="I107" s="23"/>
      <c r="J107" s="23"/>
      <c r="K107" s="29">
        <v>1</v>
      </c>
      <c r="L107" s="23">
        <v>0</v>
      </c>
      <c r="M107" s="23"/>
      <c r="N107" s="23"/>
      <c r="O107" s="29">
        <v>1</v>
      </c>
      <c r="P107" s="23">
        <v>0</v>
      </c>
      <c r="Q107" s="23"/>
      <c r="R107" s="23"/>
      <c r="S107" s="29">
        <v>1</v>
      </c>
      <c r="T107" s="23">
        <v>0</v>
      </c>
      <c r="U107" s="23"/>
      <c r="V107" s="23"/>
      <c r="W107" s="29">
        <v>1</v>
      </c>
      <c r="X107" s="23">
        <v>0</v>
      </c>
      <c r="Y107" s="23"/>
      <c r="Z107" s="23"/>
      <c r="AA107" s="29">
        <v>1</v>
      </c>
      <c r="AB107" s="23">
        <v>0</v>
      </c>
      <c r="AC107" s="23"/>
      <c r="AD107" s="23"/>
      <c r="AE107" s="29">
        <v>1</v>
      </c>
      <c r="AF107" s="23">
        <v>0</v>
      </c>
      <c r="AG107" s="23"/>
      <c r="AH107" s="73"/>
      <c r="AI107" s="29">
        <v>0</v>
      </c>
      <c r="AJ107" s="23"/>
      <c r="AK107" s="23"/>
      <c r="AL107" s="23"/>
      <c r="AM107" s="29">
        <v>0</v>
      </c>
      <c r="AN107" s="23"/>
      <c r="AO107" s="23"/>
      <c r="AP107" s="23"/>
      <c r="AQ107" s="29">
        <v>0</v>
      </c>
      <c r="AR107" s="23"/>
      <c r="AS107" s="23"/>
      <c r="AT107" s="23"/>
      <c r="AU107" s="133">
        <v>0</v>
      </c>
      <c r="AV107" s="23"/>
      <c r="AW107" s="23"/>
      <c r="AX107" s="23"/>
      <c r="AY107" s="128">
        <f t="shared" si="11"/>
        <v>8</v>
      </c>
    </row>
    <row r="108" spans="1:51" s="62" customFormat="1" ht="45">
      <c r="A108" s="99"/>
      <c r="B108" s="110" t="s">
        <v>128</v>
      </c>
      <c r="C108" s="101">
        <v>0</v>
      </c>
      <c r="D108" s="102"/>
      <c r="E108" s="102"/>
      <c r="F108" s="102"/>
      <c r="G108" s="101">
        <v>0</v>
      </c>
      <c r="H108" s="102"/>
      <c r="I108" s="102"/>
      <c r="J108" s="102"/>
      <c r="K108" s="101">
        <v>0</v>
      </c>
      <c r="L108" s="102"/>
      <c r="M108" s="102"/>
      <c r="N108" s="102"/>
      <c r="O108" s="101">
        <v>0</v>
      </c>
      <c r="P108" s="102"/>
      <c r="Q108" s="102"/>
      <c r="R108" s="102"/>
      <c r="S108" s="101">
        <v>0</v>
      </c>
      <c r="T108" s="102"/>
      <c r="U108" s="102"/>
      <c r="V108" s="102"/>
      <c r="W108" s="101">
        <v>0</v>
      </c>
      <c r="X108" s="102"/>
      <c r="Y108" s="102"/>
      <c r="Z108" s="102"/>
      <c r="AA108" s="101">
        <v>0</v>
      </c>
      <c r="AB108" s="102"/>
      <c r="AC108" s="102"/>
      <c r="AD108" s="102"/>
      <c r="AE108" s="101">
        <v>0</v>
      </c>
      <c r="AF108" s="102"/>
      <c r="AG108" s="102"/>
      <c r="AH108" s="104"/>
      <c r="AI108" s="101">
        <v>0</v>
      </c>
      <c r="AJ108" s="102"/>
      <c r="AK108" s="102"/>
      <c r="AL108" s="102"/>
      <c r="AM108" s="101">
        <v>0</v>
      </c>
      <c r="AN108" s="102"/>
      <c r="AO108" s="102"/>
      <c r="AP108" s="102"/>
      <c r="AQ108" s="101">
        <v>1</v>
      </c>
      <c r="AR108" s="102"/>
      <c r="AS108" s="102"/>
      <c r="AT108" s="102"/>
      <c r="AU108" s="134">
        <v>0</v>
      </c>
      <c r="AV108" s="102"/>
      <c r="AW108" s="102"/>
      <c r="AX108" s="102"/>
      <c r="AY108" s="128">
        <f t="shared" si="11"/>
        <v>1</v>
      </c>
    </row>
    <row r="109" spans="1:51" ht="60.75" thickBot="1">
      <c r="A109" s="13"/>
      <c r="B109" s="83" t="s">
        <v>129</v>
      </c>
      <c r="C109" s="29">
        <v>0</v>
      </c>
      <c r="D109" s="23"/>
      <c r="E109" s="23"/>
      <c r="F109" s="23"/>
      <c r="G109" s="29">
        <v>0</v>
      </c>
      <c r="H109" s="23"/>
      <c r="I109" s="23"/>
      <c r="J109" s="23"/>
      <c r="K109" s="29">
        <v>0</v>
      </c>
      <c r="L109" s="23"/>
      <c r="M109" s="23"/>
      <c r="N109" s="23"/>
      <c r="O109" s="29">
        <v>0</v>
      </c>
      <c r="P109" s="23"/>
      <c r="Q109" s="23"/>
      <c r="R109" s="23"/>
      <c r="S109" s="29">
        <v>0</v>
      </c>
      <c r="T109" s="23"/>
      <c r="U109" s="23"/>
      <c r="V109" s="23"/>
      <c r="W109" s="29">
        <v>0</v>
      </c>
      <c r="X109" s="23"/>
      <c r="Y109" s="23"/>
      <c r="Z109" s="23"/>
      <c r="AA109" s="29">
        <v>0</v>
      </c>
      <c r="AB109" s="23"/>
      <c r="AC109" s="23"/>
      <c r="AD109" s="23"/>
      <c r="AE109" s="29">
        <v>0</v>
      </c>
      <c r="AF109" s="23"/>
      <c r="AG109" s="23"/>
      <c r="AH109" s="73"/>
      <c r="AI109" s="29">
        <v>0</v>
      </c>
      <c r="AJ109" s="23"/>
      <c r="AK109" s="23"/>
      <c r="AL109" s="23"/>
      <c r="AM109" s="29">
        <v>0</v>
      </c>
      <c r="AN109" s="23"/>
      <c r="AO109" s="23"/>
      <c r="AP109" s="23"/>
      <c r="AQ109" s="29">
        <v>0</v>
      </c>
      <c r="AR109" s="23"/>
      <c r="AS109" s="23"/>
      <c r="AT109" s="23"/>
      <c r="AU109" s="135">
        <v>0</v>
      </c>
      <c r="AV109" s="23"/>
      <c r="AW109" s="23"/>
      <c r="AX109" s="23"/>
      <c r="AY109" s="128">
        <f t="shared" si="11"/>
        <v>0</v>
      </c>
    </row>
    <row r="110" spans="1:51" ht="15.75" thickBot="1">
      <c r="A110" s="13">
        <v>23</v>
      </c>
      <c r="B110" s="7" t="s">
        <v>83</v>
      </c>
      <c r="C110" s="29">
        <f>C106+C107+C108+C109</f>
        <v>2</v>
      </c>
      <c r="D110" s="59">
        <f t="shared" ref="D110:AY110" si="24">D106+D107+D108+D109+D109</f>
        <v>0</v>
      </c>
      <c r="E110" s="59">
        <f t="shared" si="24"/>
        <v>0</v>
      </c>
      <c r="F110" s="59">
        <f t="shared" si="24"/>
        <v>0</v>
      </c>
      <c r="G110" s="29">
        <f t="shared" si="24"/>
        <v>2</v>
      </c>
      <c r="H110" s="59">
        <f t="shared" si="24"/>
        <v>0</v>
      </c>
      <c r="I110" s="59">
        <f t="shared" si="24"/>
        <v>0</v>
      </c>
      <c r="J110" s="59">
        <f t="shared" si="24"/>
        <v>0</v>
      </c>
      <c r="K110" s="29">
        <f t="shared" si="24"/>
        <v>2</v>
      </c>
      <c r="L110" s="59">
        <f t="shared" si="24"/>
        <v>0</v>
      </c>
      <c r="M110" s="59">
        <f t="shared" si="24"/>
        <v>0</v>
      </c>
      <c r="N110" s="59">
        <f t="shared" si="24"/>
        <v>0</v>
      </c>
      <c r="O110" s="29">
        <f t="shared" si="24"/>
        <v>2</v>
      </c>
      <c r="P110" s="59">
        <f t="shared" si="24"/>
        <v>0</v>
      </c>
      <c r="Q110" s="59">
        <f t="shared" si="24"/>
        <v>0</v>
      </c>
      <c r="R110" s="59">
        <f t="shared" si="24"/>
        <v>0</v>
      </c>
      <c r="S110" s="29">
        <f t="shared" si="24"/>
        <v>2</v>
      </c>
      <c r="T110" s="59">
        <f t="shared" si="24"/>
        <v>0</v>
      </c>
      <c r="U110" s="59">
        <f t="shared" si="24"/>
        <v>0</v>
      </c>
      <c r="V110" s="59">
        <f t="shared" si="24"/>
        <v>0</v>
      </c>
      <c r="W110" s="29">
        <f t="shared" si="24"/>
        <v>2</v>
      </c>
      <c r="X110" s="59">
        <f t="shared" si="24"/>
        <v>0</v>
      </c>
      <c r="Y110" s="59">
        <f t="shared" si="24"/>
        <v>0</v>
      </c>
      <c r="Z110" s="59">
        <f t="shared" si="24"/>
        <v>0</v>
      </c>
      <c r="AA110" s="29">
        <f t="shared" si="24"/>
        <v>2</v>
      </c>
      <c r="AB110" s="59">
        <f t="shared" si="24"/>
        <v>0</v>
      </c>
      <c r="AC110" s="59">
        <f t="shared" si="24"/>
        <v>0</v>
      </c>
      <c r="AD110" s="59">
        <f t="shared" si="24"/>
        <v>0</v>
      </c>
      <c r="AE110" s="29">
        <f t="shared" si="24"/>
        <v>2</v>
      </c>
      <c r="AF110" s="59">
        <f t="shared" si="24"/>
        <v>0</v>
      </c>
      <c r="AG110" s="59">
        <f t="shared" si="24"/>
        <v>0</v>
      </c>
      <c r="AH110" s="59">
        <f t="shared" si="24"/>
        <v>0</v>
      </c>
      <c r="AI110" s="29">
        <f t="shared" si="24"/>
        <v>0</v>
      </c>
      <c r="AJ110" s="59">
        <f t="shared" si="24"/>
        <v>0</v>
      </c>
      <c r="AK110" s="59">
        <f t="shared" si="24"/>
        <v>0</v>
      </c>
      <c r="AL110" s="59">
        <f t="shared" si="24"/>
        <v>0</v>
      </c>
      <c r="AM110" s="29">
        <f t="shared" si="24"/>
        <v>0</v>
      </c>
      <c r="AN110" s="59">
        <f t="shared" si="24"/>
        <v>0</v>
      </c>
      <c r="AO110" s="59">
        <f t="shared" si="24"/>
        <v>0</v>
      </c>
      <c r="AP110" s="59">
        <f t="shared" si="24"/>
        <v>0</v>
      </c>
      <c r="AQ110" s="29">
        <f t="shared" si="24"/>
        <v>1</v>
      </c>
      <c r="AR110" s="59">
        <f t="shared" si="24"/>
        <v>0</v>
      </c>
      <c r="AS110" s="59">
        <f t="shared" si="24"/>
        <v>0</v>
      </c>
      <c r="AT110" s="59">
        <f t="shared" si="24"/>
        <v>0</v>
      </c>
      <c r="AU110" s="29">
        <f t="shared" si="24"/>
        <v>0</v>
      </c>
      <c r="AV110" s="59">
        <f t="shared" si="24"/>
        <v>0</v>
      </c>
      <c r="AW110" s="59">
        <f t="shared" si="24"/>
        <v>0</v>
      </c>
      <c r="AX110" s="59">
        <f t="shared" si="24"/>
        <v>0</v>
      </c>
      <c r="AY110" s="29">
        <f t="shared" si="24"/>
        <v>17</v>
      </c>
    </row>
    <row r="111" spans="1:51" ht="61.5" customHeight="1" thickBot="1">
      <c r="A111" s="13">
        <v>24</v>
      </c>
      <c r="B111" s="5" t="s">
        <v>84</v>
      </c>
      <c r="C111" s="29">
        <v>2</v>
      </c>
      <c r="D111" s="23">
        <v>0</v>
      </c>
      <c r="E111" s="56">
        <v>0</v>
      </c>
      <c r="F111" s="23">
        <v>0</v>
      </c>
      <c r="G111" s="29">
        <v>2</v>
      </c>
      <c r="H111" s="23">
        <v>0</v>
      </c>
      <c r="I111" s="23">
        <v>0</v>
      </c>
      <c r="J111" s="23">
        <v>0</v>
      </c>
      <c r="K111" s="29">
        <v>2</v>
      </c>
      <c r="L111" s="23">
        <v>0</v>
      </c>
      <c r="M111" s="23">
        <v>0</v>
      </c>
      <c r="N111" s="23">
        <v>0</v>
      </c>
      <c r="O111" s="29">
        <v>2</v>
      </c>
      <c r="P111" s="23">
        <v>0</v>
      </c>
      <c r="Q111" s="23">
        <v>0</v>
      </c>
      <c r="R111" s="23">
        <v>0</v>
      </c>
      <c r="S111" s="29">
        <v>2</v>
      </c>
      <c r="T111" s="23">
        <v>0</v>
      </c>
      <c r="U111" s="23">
        <v>0</v>
      </c>
      <c r="V111" s="23"/>
      <c r="W111" s="29">
        <v>2</v>
      </c>
      <c r="X111" s="23">
        <v>0</v>
      </c>
      <c r="Y111" s="23">
        <v>0</v>
      </c>
      <c r="Z111" s="23">
        <v>0</v>
      </c>
      <c r="AA111" s="29">
        <v>2</v>
      </c>
      <c r="AB111" s="23">
        <v>0</v>
      </c>
      <c r="AC111" s="23">
        <v>0</v>
      </c>
      <c r="AD111" s="23">
        <v>0</v>
      </c>
      <c r="AE111" s="29">
        <v>2</v>
      </c>
      <c r="AF111" s="23">
        <v>0</v>
      </c>
      <c r="AG111" s="23">
        <v>0</v>
      </c>
      <c r="AH111" s="73">
        <v>0</v>
      </c>
      <c r="AI111" s="29">
        <v>0</v>
      </c>
      <c r="AJ111" s="23"/>
      <c r="AK111" s="23"/>
      <c r="AL111" s="23"/>
      <c r="AM111" s="29">
        <v>0</v>
      </c>
      <c r="AN111" s="23"/>
      <c r="AO111" s="23"/>
      <c r="AP111" s="23"/>
      <c r="AQ111" s="29">
        <v>0</v>
      </c>
      <c r="AR111" s="23"/>
      <c r="AS111" s="23"/>
      <c r="AT111" s="23"/>
      <c r="AU111" s="135">
        <v>0</v>
      </c>
      <c r="AV111" s="23"/>
      <c r="AW111" s="23"/>
      <c r="AX111" s="23"/>
      <c r="AY111" s="128">
        <f t="shared" si="11"/>
        <v>16</v>
      </c>
    </row>
    <row r="112" spans="1:51" ht="48" customHeight="1" thickBot="1">
      <c r="A112" s="36"/>
      <c r="B112" s="6" t="s">
        <v>85</v>
      </c>
      <c r="C112" s="30">
        <v>1</v>
      </c>
      <c r="D112" s="57">
        <v>20</v>
      </c>
      <c r="E112" s="57">
        <v>20</v>
      </c>
      <c r="F112" s="57">
        <v>20</v>
      </c>
      <c r="G112" s="29">
        <v>1</v>
      </c>
      <c r="H112" s="57">
        <v>30</v>
      </c>
      <c r="I112" s="57">
        <v>30</v>
      </c>
      <c r="J112" s="57">
        <v>30</v>
      </c>
      <c r="K112" s="29">
        <v>1</v>
      </c>
      <c r="L112" s="57">
        <v>15</v>
      </c>
      <c r="M112" s="57">
        <v>15</v>
      </c>
      <c r="N112" s="57">
        <v>15</v>
      </c>
      <c r="O112" s="29">
        <v>1</v>
      </c>
      <c r="P112" s="57">
        <v>20</v>
      </c>
      <c r="Q112" s="57">
        <v>20</v>
      </c>
      <c r="R112" s="57">
        <v>20</v>
      </c>
      <c r="S112" s="29">
        <v>1</v>
      </c>
      <c r="T112" s="57">
        <v>15</v>
      </c>
      <c r="U112" s="57">
        <v>15</v>
      </c>
      <c r="V112" s="57">
        <v>12</v>
      </c>
      <c r="W112" s="29">
        <v>1</v>
      </c>
      <c r="X112" s="57">
        <v>18</v>
      </c>
      <c r="Y112" s="57">
        <v>18</v>
      </c>
      <c r="Z112" s="57">
        <v>18</v>
      </c>
      <c r="AA112" s="29">
        <v>1</v>
      </c>
      <c r="AB112" s="57">
        <v>10</v>
      </c>
      <c r="AC112" s="57">
        <v>10</v>
      </c>
      <c r="AD112" s="57">
        <v>10</v>
      </c>
      <c r="AE112" s="29">
        <v>1</v>
      </c>
      <c r="AF112" s="57">
        <v>7</v>
      </c>
      <c r="AG112" s="57">
        <v>7</v>
      </c>
      <c r="AH112" s="98">
        <v>7</v>
      </c>
      <c r="AI112" s="29">
        <v>0</v>
      </c>
      <c r="AJ112" s="23">
        <v>0</v>
      </c>
      <c r="AK112" s="23">
        <v>0</v>
      </c>
      <c r="AL112" s="23">
        <v>0</v>
      </c>
      <c r="AM112" s="29">
        <v>0</v>
      </c>
      <c r="AN112" s="23">
        <v>0</v>
      </c>
      <c r="AO112" s="23">
        <v>0</v>
      </c>
      <c r="AP112" s="23">
        <v>0</v>
      </c>
      <c r="AQ112" s="29">
        <v>0</v>
      </c>
      <c r="AR112" s="23">
        <v>20</v>
      </c>
      <c r="AS112" s="23">
        <v>20</v>
      </c>
      <c r="AT112" s="23">
        <v>20</v>
      </c>
      <c r="AU112" s="135">
        <v>0</v>
      </c>
      <c r="AV112" s="23">
        <v>0</v>
      </c>
      <c r="AW112" s="23">
        <v>0</v>
      </c>
      <c r="AX112" s="23">
        <v>0</v>
      </c>
      <c r="AY112" s="128">
        <f t="shared" si="11"/>
        <v>8</v>
      </c>
    </row>
    <row r="113" spans="1:51" ht="48.75" customHeight="1" thickBot="1">
      <c r="A113" s="13">
        <v>25</v>
      </c>
      <c r="B113" s="9" t="s">
        <v>86</v>
      </c>
      <c r="C113" s="29">
        <v>1</v>
      </c>
      <c r="D113" s="23">
        <v>0</v>
      </c>
      <c r="E113" s="56">
        <v>0</v>
      </c>
      <c r="F113" s="23">
        <v>0</v>
      </c>
      <c r="G113" s="29">
        <v>1</v>
      </c>
      <c r="H113" s="23">
        <v>0</v>
      </c>
      <c r="I113" s="23">
        <v>0</v>
      </c>
      <c r="J113" s="23">
        <v>0</v>
      </c>
      <c r="K113" s="29">
        <v>1</v>
      </c>
      <c r="L113" s="23">
        <v>0</v>
      </c>
      <c r="M113" s="23">
        <v>0</v>
      </c>
      <c r="N113" s="23">
        <v>0</v>
      </c>
      <c r="O113" s="29">
        <v>1</v>
      </c>
      <c r="P113" s="23">
        <v>0</v>
      </c>
      <c r="Q113" s="23">
        <v>0</v>
      </c>
      <c r="R113" s="23">
        <v>0</v>
      </c>
      <c r="S113" s="29">
        <v>1</v>
      </c>
      <c r="T113" s="23">
        <v>0</v>
      </c>
      <c r="U113" s="24">
        <v>0</v>
      </c>
      <c r="V113" s="23"/>
      <c r="W113" s="29">
        <v>1</v>
      </c>
      <c r="X113" s="23">
        <v>0</v>
      </c>
      <c r="Y113" s="23">
        <v>0</v>
      </c>
      <c r="Z113" s="59">
        <v>0</v>
      </c>
      <c r="AA113" s="29">
        <v>1</v>
      </c>
      <c r="AB113" s="23">
        <v>0</v>
      </c>
      <c r="AC113" s="23">
        <v>0</v>
      </c>
      <c r="AD113" s="23">
        <v>0</v>
      </c>
      <c r="AE113" s="29">
        <v>1</v>
      </c>
      <c r="AF113" s="23">
        <v>0</v>
      </c>
      <c r="AG113" s="23">
        <v>0</v>
      </c>
      <c r="AH113" s="73">
        <v>0</v>
      </c>
      <c r="AI113" s="29">
        <v>0</v>
      </c>
      <c r="AJ113" s="23"/>
      <c r="AK113" s="23"/>
      <c r="AL113" s="23"/>
      <c r="AM113" s="29">
        <v>0</v>
      </c>
      <c r="AN113" s="23"/>
      <c r="AO113" s="23"/>
      <c r="AP113" s="23"/>
      <c r="AQ113" s="29">
        <v>0</v>
      </c>
      <c r="AR113" s="23"/>
      <c r="AS113" s="23"/>
      <c r="AT113" s="23"/>
      <c r="AU113" s="135">
        <v>0</v>
      </c>
      <c r="AV113" s="23"/>
      <c r="AW113" s="23"/>
      <c r="AX113" s="23"/>
      <c r="AY113" s="128">
        <f t="shared" si="11"/>
        <v>8</v>
      </c>
    </row>
    <row r="114" spans="1:51" ht="60.75" thickBot="1">
      <c r="A114" s="37"/>
      <c r="B114" s="9" t="s">
        <v>87</v>
      </c>
      <c r="C114" s="30">
        <f>SUM(C113)</f>
        <v>1</v>
      </c>
      <c r="D114" s="24">
        <v>20</v>
      </c>
      <c r="E114" s="24">
        <v>20</v>
      </c>
      <c r="F114" s="24">
        <v>20</v>
      </c>
      <c r="G114" s="30">
        <f t="shared" ref="G114:AE114" si="25">G113</f>
        <v>1</v>
      </c>
      <c r="H114" s="24">
        <v>37</v>
      </c>
      <c r="I114" s="24">
        <v>37</v>
      </c>
      <c r="J114" s="24">
        <v>37</v>
      </c>
      <c r="K114" s="30">
        <f t="shared" si="25"/>
        <v>1</v>
      </c>
      <c r="L114" s="24">
        <v>17</v>
      </c>
      <c r="M114" s="24">
        <v>17</v>
      </c>
      <c r="N114" s="24">
        <v>17</v>
      </c>
      <c r="O114" s="30">
        <f t="shared" si="25"/>
        <v>1</v>
      </c>
      <c r="P114" s="24">
        <v>19</v>
      </c>
      <c r="Q114" s="24">
        <v>19</v>
      </c>
      <c r="R114" s="24">
        <v>19</v>
      </c>
      <c r="S114" s="30">
        <f t="shared" si="25"/>
        <v>1</v>
      </c>
      <c r="T114" s="24">
        <v>59</v>
      </c>
      <c r="U114" s="24">
        <v>59</v>
      </c>
      <c r="V114" s="24">
        <v>12</v>
      </c>
      <c r="W114" s="30">
        <f t="shared" si="25"/>
        <v>1</v>
      </c>
      <c r="X114" s="24">
        <v>20</v>
      </c>
      <c r="Y114" s="24">
        <v>20</v>
      </c>
      <c r="Z114" s="58">
        <v>20</v>
      </c>
      <c r="AA114" s="30">
        <f t="shared" si="25"/>
        <v>1</v>
      </c>
      <c r="AB114" s="24">
        <v>7</v>
      </c>
      <c r="AC114" s="24">
        <v>7</v>
      </c>
      <c r="AD114" s="24">
        <v>7</v>
      </c>
      <c r="AE114" s="30">
        <f t="shared" si="25"/>
        <v>1</v>
      </c>
      <c r="AF114" s="24">
        <v>9</v>
      </c>
      <c r="AG114" s="24">
        <v>9</v>
      </c>
      <c r="AH114" s="74">
        <v>9</v>
      </c>
      <c r="AI114" s="29">
        <v>0</v>
      </c>
      <c r="AJ114" s="23">
        <v>0</v>
      </c>
      <c r="AK114" s="23">
        <v>0</v>
      </c>
      <c r="AL114" s="23">
        <v>0</v>
      </c>
      <c r="AM114" s="29">
        <v>0</v>
      </c>
      <c r="AN114" s="23">
        <v>0</v>
      </c>
      <c r="AO114" s="23">
        <v>0</v>
      </c>
      <c r="AP114" s="23">
        <v>0</v>
      </c>
      <c r="AQ114" s="29">
        <v>1</v>
      </c>
      <c r="AR114" s="23">
        <v>5</v>
      </c>
      <c r="AS114" s="23">
        <v>5</v>
      </c>
      <c r="AT114" s="23">
        <v>2</v>
      </c>
      <c r="AU114" s="133">
        <v>0</v>
      </c>
      <c r="AV114" s="23">
        <v>0</v>
      </c>
      <c r="AW114" s="23">
        <v>0</v>
      </c>
      <c r="AX114" s="23">
        <v>0</v>
      </c>
      <c r="AY114" s="128">
        <f t="shared" si="11"/>
        <v>9</v>
      </c>
    </row>
    <row r="115" spans="1:51" s="62" customFormat="1" ht="75">
      <c r="A115" s="111"/>
      <c r="B115" s="110" t="s">
        <v>130</v>
      </c>
      <c r="C115" s="112">
        <v>0</v>
      </c>
      <c r="D115" s="103"/>
      <c r="E115" s="103"/>
      <c r="F115" s="103"/>
      <c r="G115" s="112">
        <v>0</v>
      </c>
      <c r="H115" s="103"/>
      <c r="I115" s="103"/>
      <c r="J115" s="103"/>
      <c r="K115" s="112">
        <v>0</v>
      </c>
      <c r="L115" s="103"/>
      <c r="M115" s="103"/>
      <c r="N115" s="103"/>
      <c r="O115" s="112">
        <v>0</v>
      </c>
      <c r="P115" s="103"/>
      <c r="Q115" s="103"/>
      <c r="R115" s="103"/>
      <c r="S115" s="112">
        <v>0</v>
      </c>
      <c r="T115" s="103"/>
      <c r="U115" s="103"/>
      <c r="V115" s="103"/>
      <c r="W115" s="112">
        <v>0</v>
      </c>
      <c r="X115" s="103"/>
      <c r="Y115" s="103"/>
      <c r="Z115" s="113"/>
      <c r="AA115" s="112">
        <v>0</v>
      </c>
      <c r="AB115" s="103"/>
      <c r="AC115" s="103"/>
      <c r="AD115" s="103"/>
      <c r="AE115" s="112">
        <v>0</v>
      </c>
      <c r="AF115" s="103"/>
      <c r="AG115" s="103"/>
      <c r="AH115" s="114"/>
      <c r="AI115" s="101">
        <v>0</v>
      </c>
      <c r="AJ115" s="102"/>
      <c r="AK115" s="102"/>
      <c r="AL115" s="102"/>
      <c r="AM115" s="101">
        <v>0</v>
      </c>
      <c r="AN115" s="102"/>
      <c r="AO115" s="102"/>
      <c r="AP115" s="102"/>
      <c r="AQ115" s="101">
        <v>0</v>
      </c>
      <c r="AR115" s="102"/>
      <c r="AS115" s="102"/>
      <c r="AT115" s="102"/>
      <c r="AU115" s="134">
        <v>0</v>
      </c>
      <c r="AV115" s="102"/>
      <c r="AW115" s="102"/>
      <c r="AX115" s="102"/>
      <c r="AY115" s="128">
        <f t="shared" si="11"/>
        <v>0</v>
      </c>
    </row>
    <row r="116" spans="1:51" s="62" customFormat="1" ht="60">
      <c r="A116" s="111"/>
      <c r="B116" s="110" t="s">
        <v>131</v>
      </c>
      <c r="C116" s="112">
        <v>0</v>
      </c>
      <c r="D116" s="103"/>
      <c r="E116" s="103"/>
      <c r="F116" s="103"/>
      <c r="G116" s="112">
        <v>0</v>
      </c>
      <c r="H116" s="103"/>
      <c r="I116" s="103"/>
      <c r="J116" s="103"/>
      <c r="K116" s="112">
        <v>0</v>
      </c>
      <c r="L116" s="103"/>
      <c r="M116" s="103"/>
      <c r="N116" s="103"/>
      <c r="O116" s="112">
        <v>2</v>
      </c>
      <c r="P116" s="103">
        <v>2</v>
      </c>
      <c r="Q116" s="103">
        <v>2</v>
      </c>
      <c r="R116" s="103">
        <v>2</v>
      </c>
      <c r="S116" s="112">
        <v>0</v>
      </c>
      <c r="T116" s="103"/>
      <c r="U116" s="103"/>
      <c r="V116" s="103"/>
      <c r="W116" s="112">
        <v>0</v>
      </c>
      <c r="X116" s="103"/>
      <c r="Y116" s="103"/>
      <c r="Z116" s="113"/>
      <c r="AA116" s="112">
        <v>0</v>
      </c>
      <c r="AB116" s="103"/>
      <c r="AC116" s="103"/>
      <c r="AD116" s="103"/>
      <c r="AE116" s="112">
        <v>0</v>
      </c>
      <c r="AF116" s="103"/>
      <c r="AG116" s="103"/>
      <c r="AH116" s="114"/>
      <c r="AI116" s="101">
        <v>0</v>
      </c>
      <c r="AJ116" s="102"/>
      <c r="AK116" s="102"/>
      <c r="AL116" s="102"/>
      <c r="AM116" s="101">
        <v>0</v>
      </c>
      <c r="AN116" s="102"/>
      <c r="AO116" s="102"/>
      <c r="AP116" s="102"/>
      <c r="AQ116" s="101">
        <v>0</v>
      </c>
      <c r="AR116" s="102"/>
      <c r="AS116" s="102"/>
      <c r="AT116" s="102"/>
      <c r="AU116" s="134">
        <v>0</v>
      </c>
      <c r="AV116" s="102"/>
      <c r="AW116" s="102"/>
      <c r="AX116" s="102"/>
      <c r="AY116" s="128">
        <f t="shared" si="11"/>
        <v>2</v>
      </c>
    </row>
    <row r="117" spans="1:51" ht="75">
      <c r="A117" s="37"/>
      <c r="B117" s="86" t="s">
        <v>132</v>
      </c>
      <c r="C117" s="30">
        <v>0</v>
      </c>
      <c r="D117" s="24"/>
      <c r="E117" s="24"/>
      <c r="F117" s="24"/>
      <c r="G117" s="30">
        <v>0</v>
      </c>
      <c r="H117" s="24"/>
      <c r="I117" s="24"/>
      <c r="J117" s="24"/>
      <c r="K117" s="30">
        <v>0</v>
      </c>
      <c r="L117" s="24"/>
      <c r="M117" s="24"/>
      <c r="N117" s="24"/>
      <c r="O117" s="30">
        <v>0</v>
      </c>
      <c r="P117" s="24"/>
      <c r="Q117" s="24"/>
      <c r="R117" s="24"/>
      <c r="S117" s="30">
        <v>0</v>
      </c>
      <c r="T117" s="30"/>
      <c r="U117" s="30"/>
      <c r="V117" s="30"/>
      <c r="W117" s="30">
        <v>0</v>
      </c>
      <c r="X117" s="24"/>
      <c r="Y117" s="24"/>
      <c r="Z117" s="58"/>
      <c r="AA117" s="30">
        <v>0</v>
      </c>
      <c r="AB117" s="24"/>
      <c r="AC117" s="24"/>
      <c r="AD117" s="24"/>
      <c r="AE117" s="30">
        <v>0</v>
      </c>
      <c r="AF117" s="24"/>
      <c r="AG117" s="24"/>
      <c r="AH117" s="74"/>
      <c r="AI117" s="29">
        <v>0</v>
      </c>
      <c r="AJ117" s="23"/>
      <c r="AK117" s="23"/>
      <c r="AL117" s="23"/>
      <c r="AM117" s="29">
        <v>0</v>
      </c>
      <c r="AN117" s="23"/>
      <c r="AO117" s="23"/>
      <c r="AP117" s="23"/>
      <c r="AQ117" s="29">
        <v>0</v>
      </c>
      <c r="AR117" s="23"/>
      <c r="AS117" s="23"/>
      <c r="AT117" s="23"/>
      <c r="AU117" s="136">
        <v>0</v>
      </c>
      <c r="AV117" s="23"/>
      <c r="AW117" s="23"/>
      <c r="AX117" s="23"/>
      <c r="AY117" s="128">
        <f t="shared" si="11"/>
        <v>0</v>
      </c>
    </row>
    <row r="118" spans="1:51" s="27" customFormat="1" ht="15" customHeight="1" thickBot="1">
      <c r="A118" s="76"/>
      <c r="B118" s="7" t="s">
        <v>88</v>
      </c>
      <c r="C118" s="30">
        <f>C111+C112+C113+C114+C115+C116+C117</f>
        <v>5</v>
      </c>
      <c r="D118" s="58">
        <f t="shared" ref="D118:AY118" si="26">D111+D112+D113+D114+D115+D116+D117</f>
        <v>40</v>
      </c>
      <c r="E118" s="58">
        <f t="shared" si="26"/>
        <v>40</v>
      </c>
      <c r="F118" s="58">
        <f t="shared" si="26"/>
        <v>40</v>
      </c>
      <c r="G118" s="30">
        <f t="shared" si="26"/>
        <v>5</v>
      </c>
      <c r="H118" s="58">
        <f t="shared" si="26"/>
        <v>67</v>
      </c>
      <c r="I118" s="58">
        <f t="shared" si="26"/>
        <v>67</v>
      </c>
      <c r="J118" s="58">
        <f t="shared" si="26"/>
        <v>67</v>
      </c>
      <c r="K118" s="30">
        <f t="shared" si="26"/>
        <v>5</v>
      </c>
      <c r="L118" s="58">
        <f t="shared" si="26"/>
        <v>32</v>
      </c>
      <c r="M118" s="58">
        <f t="shared" si="26"/>
        <v>32</v>
      </c>
      <c r="N118" s="58">
        <f t="shared" si="26"/>
        <v>32</v>
      </c>
      <c r="O118" s="30">
        <f>O111+O112+O113+O114+O115+O117</f>
        <v>5</v>
      </c>
      <c r="P118" s="58">
        <f t="shared" si="26"/>
        <v>41</v>
      </c>
      <c r="Q118" s="58">
        <f t="shared" si="26"/>
        <v>41</v>
      </c>
      <c r="R118" s="58">
        <f t="shared" si="26"/>
        <v>41</v>
      </c>
      <c r="S118" s="30">
        <f t="shared" si="26"/>
        <v>5</v>
      </c>
      <c r="T118" s="58">
        <f t="shared" si="26"/>
        <v>74</v>
      </c>
      <c r="U118" s="58">
        <f t="shared" si="26"/>
        <v>74</v>
      </c>
      <c r="V118" s="58">
        <f t="shared" si="26"/>
        <v>24</v>
      </c>
      <c r="W118" s="30">
        <f t="shared" si="26"/>
        <v>5</v>
      </c>
      <c r="X118" s="58">
        <f t="shared" si="26"/>
        <v>38</v>
      </c>
      <c r="Y118" s="58">
        <f t="shared" si="26"/>
        <v>38</v>
      </c>
      <c r="Z118" s="58">
        <f t="shared" si="26"/>
        <v>38</v>
      </c>
      <c r="AA118" s="30">
        <f t="shared" si="26"/>
        <v>5</v>
      </c>
      <c r="AB118" s="58">
        <f t="shared" si="26"/>
        <v>17</v>
      </c>
      <c r="AC118" s="58">
        <f t="shared" si="26"/>
        <v>17</v>
      </c>
      <c r="AD118" s="58">
        <f t="shared" si="26"/>
        <v>17</v>
      </c>
      <c r="AE118" s="30">
        <f t="shared" si="26"/>
        <v>5</v>
      </c>
      <c r="AF118" s="58">
        <f t="shared" si="26"/>
        <v>16</v>
      </c>
      <c r="AG118" s="58">
        <f t="shared" si="26"/>
        <v>16</v>
      </c>
      <c r="AH118" s="58">
        <f t="shared" si="26"/>
        <v>16</v>
      </c>
      <c r="AI118" s="30">
        <f t="shared" si="26"/>
        <v>0</v>
      </c>
      <c r="AJ118" s="58">
        <f t="shared" si="26"/>
        <v>0</v>
      </c>
      <c r="AK118" s="58">
        <f t="shared" si="26"/>
        <v>0</v>
      </c>
      <c r="AL118" s="58">
        <f t="shared" si="26"/>
        <v>0</v>
      </c>
      <c r="AM118" s="30">
        <f t="shared" si="26"/>
        <v>0</v>
      </c>
      <c r="AN118" s="58">
        <f t="shared" si="26"/>
        <v>0</v>
      </c>
      <c r="AO118" s="58">
        <f t="shared" si="26"/>
        <v>0</v>
      </c>
      <c r="AP118" s="58">
        <f t="shared" si="26"/>
        <v>0</v>
      </c>
      <c r="AQ118" s="30">
        <f t="shared" si="26"/>
        <v>1</v>
      </c>
      <c r="AR118" s="58">
        <f t="shared" si="26"/>
        <v>25</v>
      </c>
      <c r="AS118" s="58">
        <f t="shared" si="26"/>
        <v>25</v>
      </c>
      <c r="AT118" s="58">
        <f t="shared" si="26"/>
        <v>22</v>
      </c>
      <c r="AU118" s="30">
        <f t="shared" si="26"/>
        <v>0</v>
      </c>
      <c r="AV118" s="58">
        <f t="shared" si="26"/>
        <v>0</v>
      </c>
      <c r="AW118" s="58">
        <f t="shared" si="26"/>
        <v>0</v>
      </c>
      <c r="AX118" s="58">
        <f t="shared" si="26"/>
        <v>0</v>
      </c>
      <c r="AY118" s="30">
        <f t="shared" si="26"/>
        <v>43</v>
      </c>
    </row>
    <row r="119" spans="1:51" ht="63.75" customHeight="1">
      <c r="A119" s="89"/>
      <c r="B119" s="6" t="s">
        <v>89</v>
      </c>
      <c r="C119" s="29">
        <v>5</v>
      </c>
      <c r="D119" s="57">
        <v>20</v>
      </c>
      <c r="E119" s="57">
        <v>20</v>
      </c>
      <c r="F119" s="57">
        <v>20</v>
      </c>
      <c r="G119" s="29">
        <v>5</v>
      </c>
      <c r="H119" s="57">
        <v>42</v>
      </c>
      <c r="I119" s="117">
        <v>42</v>
      </c>
      <c r="J119" s="117">
        <v>42</v>
      </c>
      <c r="K119" s="118">
        <v>5</v>
      </c>
      <c r="L119" s="117">
        <v>25</v>
      </c>
      <c r="M119" s="117">
        <v>25</v>
      </c>
      <c r="N119" s="117">
        <v>25</v>
      </c>
      <c r="O119" s="118">
        <v>5</v>
      </c>
      <c r="P119" s="117">
        <v>41</v>
      </c>
      <c r="Q119" s="117">
        <v>41</v>
      </c>
      <c r="R119" s="117">
        <v>41</v>
      </c>
      <c r="S119" s="118">
        <v>5</v>
      </c>
      <c r="T119" s="117">
        <v>75</v>
      </c>
      <c r="U119" s="117">
        <v>75</v>
      </c>
      <c r="V119" s="117">
        <v>0</v>
      </c>
      <c r="W119" s="118">
        <v>5</v>
      </c>
      <c r="X119" s="117">
        <v>28</v>
      </c>
      <c r="Y119" s="117">
        <v>28</v>
      </c>
      <c r="Z119" s="117">
        <v>28</v>
      </c>
      <c r="AA119" s="118">
        <v>5</v>
      </c>
      <c r="AB119" s="117">
        <v>3</v>
      </c>
      <c r="AC119" s="117">
        <v>3</v>
      </c>
      <c r="AD119" s="117">
        <v>3</v>
      </c>
      <c r="AE119" s="118">
        <v>5</v>
      </c>
      <c r="AF119" s="117">
        <v>1</v>
      </c>
      <c r="AG119" s="117">
        <v>1</v>
      </c>
      <c r="AH119" s="117">
        <v>1</v>
      </c>
      <c r="AI119" s="118">
        <v>0</v>
      </c>
      <c r="AJ119" s="94"/>
      <c r="AK119" s="94"/>
      <c r="AL119" s="94"/>
      <c r="AM119" s="29">
        <v>0</v>
      </c>
      <c r="AN119" s="23"/>
      <c r="AO119" s="23"/>
      <c r="AP119" s="23"/>
      <c r="AQ119" s="29">
        <v>0</v>
      </c>
      <c r="AR119" s="23"/>
      <c r="AS119" s="23"/>
      <c r="AT119" s="23"/>
      <c r="AU119" s="133">
        <v>0</v>
      </c>
      <c r="AV119" s="23"/>
      <c r="AW119" s="23"/>
      <c r="AX119" s="23"/>
      <c r="AY119" s="128">
        <f t="shared" si="11"/>
        <v>40</v>
      </c>
    </row>
    <row r="120" spans="1:51" s="62" customFormat="1" ht="60">
      <c r="A120" s="115"/>
      <c r="B120" s="116" t="s">
        <v>133</v>
      </c>
      <c r="C120" s="112">
        <v>0</v>
      </c>
      <c r="D120" s="103"/>
      <c r="E120" s="103"/>
      <c r="F120" s="103"/>
      <c r="G120" s="112">
        <v>0</v>
      </c>
      <c r="H120" s="103"/>
      <c r="I120" s="103"/>
      <c r="J120" s="103"/>
      <c r="K120" s="112">
        <v>0</v>
      </c>
      <c r="L120" s="103"/>
      <c r="M120" s="103"/>
      <c r="N120" s="103"/>
      <c r="O120" s="112">
        <v>0</v>
      </c>
      <c r="P120" s="103"/>
      <c r="Q120" s="103"/>
      <c r="R120" s="103"/>
      <c r="S120" s="112">
        <v>0</v>
      </c>
      <c r="T120" s="103"/>
      <c r="U120" s="103"/>
      <c r="V120" s="103"/>
      <c r="W120" s="112">
        <v>0</v>
      </c>
      <c r="X120" s="103"/>
      <c r="Y120" s="103"/>
      <c r="Z120" s="103"/>
      <c r="AA120" s="112">
        <v>0</v>
      </c>
      <c r="AB120" s="103"/>
      <c r="AC120" s="103"/>
      <c r="AD120" s="103"/>
      <c r="AE120" s="112">
        <v>0</v>
      </c>
      <c r="AF120" s="103"/>
      <c r="AG120" s="103"/>
      <c r="AH120" s="103"/>
      <c r="AI120" s="101"/>
      <c r="AJ120" s="102"/>
      <c r="AK120" s="102"/>
      <c r="AL120" s="102"/>
      <c r="AM120" s="101">
        <v>0</v>
      </c>
      <c r="AN120" s="102"/>
      <c r="AO120" s="102"/>
      <c r="AP120" s="102"/>
      <c r="AQ120" s="101">
        <v>0</v>
      </c>
      <c r="AR120" s="102"/>
      <c r="AS120" s="102"/>
      <c r="AT120" s="102"/>
      <c r="AU120" s="134">
        <v>0</v>
      </c>
      <c r="AV120" s="102"/>
      <c r="AW120" s="102"/>
      <c r="AX120" s="102"/>
      <c r="AY120" s="128">
        <f t="shared" si="11"/>
        <v>0</v>
      </c>
    </row>
    <row r="121" spans="1:51">
      <c r="A121" s="89"/>
      <c r="B121" s="22" t="s">
        <v>90</v>
      </c>
      <c r="C121" s="30">
        <f>C119+C120</f>
        <v>5</v>
      </c>
      <c r="D121" s="58">
        <v>20</v>
      </c>
      <c r="E121" s="58">
        <v>20</v>
      </c>
      <c r="F121" s="58">
        <v>20</v>
      </c>
      <c r="G121" s="30">
        <f t="shared" ref="G121:AX121" si="27">G119+G120</f>
        <v>5</v>
      </c>
      <c r="H121" s="58">
        <v>42</v>
      </c>
      <c r="I121" s="58">
        <v>42</v>
      </c>
      <c r="J121" s="58">
        <v>42</v>
      </c>
      <c r="K121" s="30">
        <f t="shared" si="27"/>
        <v>5</v>
      </c>
      <c r="L121" s="58">
        <v>25</v>
      </c>
      <c r="M121" s="58">
        <v>25</v>
      </c>
      <c r="N121" s="58">
        <v>25</v>
      </c>
      <c r="O121" s="30">
        <f t="shared" si="27"/>
        <v>5</v>
      </c>
      <c r="P121" s="58">
        <v>41</v>
      </c>
      <c r="Q121" s="58">
        <v>41</v>
      </c>
      <c r="R121" s="58">
        <v>41</v>
      </c>
      <c r="S121" s="30">
        <f t="shared" si="27"/>
        <v>5</v>
      </c>
      <c r="T121" s="58">
        <v>75</v>
      </c>
      <c r="U121" s="58">
        <v>75</v>
      </c>
      <c r="V121" s="58">
        <v>0</v>
      </c>
      <c r="W121" s="30">
        <f t="shared" si="27"/>
        <v>5</v>
      </c>
      <c r="X121" s="58">
        <v>28</v>
      </c>
      <c r="Y121" s="58">
        <v>28</v>
      </c>
      <c r="Z121" s="58">
        <v>28</v>
      </c>
      <c r="AA121" s="30">
        <f t="shared" si="27"/>
        <v>5</v>
      </c>
      <c r="AB121" s="58">
        <v>3</v>
      </c>
      <c r="AC121" s="58">
        <v>3</v>
      </c>
      <c r="AD121" s="58">
        <v>3</v>
      </c>
      <c r="AE121" s="30">
        <f t="shared" si="27"/>
        <v>5</v>
      </c>
      <c r="AF121" s="58">
        <v>1</v>
      </c>
      <c r="AG121" s="58">
        <v>1</v>
      </c>
      <c r="AH121" s="58">
        <v>1</v>
      </c>
      <c r="AI121" s="30">
        <f t="shared" si="27"/>
        <v>0</v>
      </c>
      <c r="AJ121" s="58">
        <f t="shared" si="27"/>
        <v>0</v>
      </c>
      <c r="AK121" s="58">
        <f t="shared" si="27"/>
        <v>0</v>
      </c>
      <c r="AL121" s="58">
        <f t="shared" si="27"/>
        <v>0</v>
      </c>
      <c r="AM121" s="30">
        <f t="shared" si="27"/>
        <v>0</v>
      </c>
      <c r="AN121" s="58">
        <f t="shared" si="27"/>
        <v>0</v>
      </c>
      <c r="AO121" s="58">
        <f t="shared" si="27"/>
        <v>0</v>
      </c>
      <c r="AP121" s="58">
        <f t="shared" si="27"/>
        <v>0</v>
      </c>
      <c r="AQ121" s="30">
        <f t="shared" si="27"/>
        <v>0</v>
      </c>
      <c r="AR121" s="58">
        <f t="shared" si="27"/>
        <v>0</v>
      </c>
      <c r="AS121" s="58">
        <f t="shared" si="27"/>
        <v>0</v>
      </c>
      <c r="AT121" s="58">
        <f t="shared" si="27"/>
        <v>0</v>
      </c>
      <c r="AU121" s="30">
        <f t="shared" si="27"/>
        <v>0</v>
      </c>
      <c r="AV121" s="58">
        <f t="shared" si="27"/>
        <v>0</v>
      </c>
      <c r="AW121" s="58">
        <f t="shared" si="27"/>
        <v>0</v>
      </c>
      <c r="AX121" s="58">
        <f t="shared" si="27"/>
        <v>0</v>
      </c>
      <c r="AY121" s="30">
        <f>C121+G121+K121+O121+S121+W121+AA121+AE121+AI121+AM121+AQ121+AU121</f>
        <v>40</v>
      </c>
    </row>
    <row r="122" spans="1:51">
      <c r="A122" s="89"/>
      <c r="B122" s="95" t="s">
        <v>91</v>
      </c>
      <c r="C122" s="29">
        <f>C55+C56+C60+C67+C68</f>
        <v>185</v>
      </c>
      <c r="D122" s="59">
        <f t="shared" ref="D122:AX122" si="28">D55+D56+D60+D67+D68</f>
        <v>294</v>
      </c>
      <c r="E122" s="59">
        <f t="shared" si="28"/>
        <v>279</v>
      </c>
      <c r="F122" s="59">
        <f t="shared" si="28"/>
        <v>211</v>
      </c>
      <c r="G122" s="29">
        <f t="shared" si="28"/>
        <v>185</v>
      </c>
      <c r="H122" s="59">
        <f t="shared" si="28"/>
        <v>477</v>
      </c>
      <c r="I122" s="59">
        <f t="shared" si="28"/>
        <v>465</v>
      </c>
      <c r="J122" s="59">
        <f t="shared" si="28"/>
        <v>405</v>
      </c>
      <c r="K122" s="29">
        <f t="shared" si="28"/>
        <v>186</v>
      </c>
      <c r="L122" s="59">
        <f t="shared" si="28"/>
        <v>233</v>
      </c>
      <c r="M122" s="59">
        <f t="shared" si="28"/>
        <v>221</v>
      </c>
      <c r="N122" s="59">
        <f t="shared" si="28"/>
        <v>162</v>
      </c>
      <c r="O122" s="29">
        <f t="shared" si="28"/>
        <v>193</v>
      </c>
      <c r="P122" s="59">
        <f t="shared" si="28"/>
        <v>361</v>
      </c>
      <c r="Q122" s="59">
        <f t="shared" si="28"/>
        <v>357</v>
      </c>
      <c r="R122" s="59">
        <f t="shared" si="28"/>
        <v>300</v>
      </c>
      <c r="S122" s="29">
        <f t="shared" si="28"/>
        <v>183</v>
      </c>
      <c r="T122" s="59">
        <f t="shared" si="28"/>
        <v>1047</v>
      </c>
      <c r="U122" s="59">
        <f t="shared" si="28"/>
        <v>1007</v>
      </c>
      <c r="V122" s="59">
        <f t="shared" si="28"/>
        <v>128</v>
      </c>
      <c r="W122" s="29">
        <f t="shared" si="28"/>
        <v>186</v>
      </c>
      <c r="X122" s="59">
        <f t="shared" si="28"/>
        <v>282</v>
      </c>
      <c r="Y122" s="59">
        <f t="shared" si="28"/>
        <v>273</v>
      </c>
      <c r="Z122" s="59">
        <f t="shared" si="28"/>
        <v>205</v>
      </c>
      <c r="AA122" s="29">
        <f t="shared" si="28"/>
        <v>164</v>
      </c>
      <c r="AB122" s="59">
        <f t="shared" si="28"/>
        <v>131</v>
      </c>
      <c r="AC122" s="59">
        <f t="shared" si="28"/>
        <v>124</v>
      </c>
      <c r="AD122" s="59">
        <f t="shared" si="28"/>
        <v>79</v>
      </c>
      <c r="AE122" s="29">
        <f t="shared" si="28"/>
        <v>164</v>
      </c>
      <c r="AF122" s="59">
        <f t="shared" si="28"/>
        <v>145</v>
      </c>
      <c r="AG122" s="59">
        <f t="shared" si="28"/>
        <v>145</v>
      </c>
      <c r="AH122" s="59">
        <f t="shared" si="28"/>
        <v>102</v>
      </c>
      <c r="AI122" s="29">
        <f t="shared" si="28"/>
        <v>55</v>
      </c>
      <c r="AJ122" s="59">
        <f t="shared" si="28"/>
        <v>422</v>
      </c>
      <c r="AK122" s="59">
        <f t="shared" si="28"/>
        <v>422</v>
      </c>
      <c r="AL122" s="59">
        <f t="shared" si="28"/>
        <v>422</v>
      </c>
      <c r="AM122" s="29">
        <f t="shared" si="28"/>
        <v>17</v>
      </c>
      <c r="AN122" s="59">
        <f t="shared" si="28"/>
        <v>0</v>
      </c>
      <c r="AO122" s="59">
        <f t="shared" si="28"/>
        <v>0</v>
      </c>
      <c r="AP122" s="59">
        <f t="shared" si="28"/>
        <v>0</v>
      </c>
      <c r="AQ122" s="29">
        <f t="shared" si="28"/>
        <v>2</v>
      </c>
      <c r="AR122" s="59">
        <f t="shared" si="28"/>
        <v>25</v>
      </c>
      <c r="AS122" s="59">
        <f t="shared" si="28"/>
        <v>25</v>
      </c>
      <c r="AT122" s="59">
        <f t="shared" si="28"/>
        <v>22</v>
      </c>
      <c r="AU122" s="29">
        <f t="shared" si="28"/>
        <v>0</v>
      </c>
      <c r="AV122" s="59">
        <f t="shared" si="28"/>
        <v>0</v>
      </c>
      <c r="AW122" s="59">
        <f t="shared" si="28"/>
        <v>0</v>
      </c>
      <c r="AX122" s="59">
        <f t="shared" si="28"/>
        <v>0</v>
      </c>
      <c r="AY122" s="128">
        <f>C122+G122+K122+O122+S122+W122+AA122+AE122+AI122+AM122+AQ122+AU122</f>
        <v>1520</v>
      </c>
    </row>
    <row r="123" spans="1:51">
      <c r="C123" s="65"/>
      <c r="D123" s="156"/>
      <c r="E123" s="157"/>
      <c r="F123" s="157"/>
      <c r="H123" s="31"/>
      <c r="I123" s="31"/>
      <c r="J123" s="31"/>
    </row>
    <row r="126" spans="1:51">
      <c r="Q126" s="280">
        <f>E122+I122+M122+Q122+U122+Y122+AC122+AG122+AK122+AO122+AS122+AW122</f>
        <v>3318</v>
      </c>
      <c r="R126" s="280"/>
      <c r="S126" s="280"/>
    </row>
    <row r="127" spans="1:51">
      <c r="M127" s="280">
        <f>C122+G122+K122+O122+S122+W122+AA122+AE122+AI122+AM122+AQ122+AU122</f>
        <v>1520</v>
      </c>
      <c r="N127" s="280"/>
      <c r="Q127" s="280"/>
      <c r="R127" s="280"/>
      <c r="S127" s="280"/>
    </row>
  </sheetData>
  <mergeCells count="18">
    <mergeCell ref="AI4:AL4"/>
    <mergeCell ref="AM4:AP4"/>
    <mergeCell ref="M127:N127"/>
    <mergeCell ref="Q126:S127"/>
    <mergeCell ref="AQ4:AT4"/>
    <mergeCell ref="AY4:AY5"/>
    <mergeCell ref="A56:A57"/>
    <mergeCell ref="A58:A60"/>
    <mergeCell ref="C4:F4"/>
    <mergeCell ref="G4:J4"/>
    <mergeCell ref="S4:V4"/>
    <mergeCell ref="W4:Z4"/>
    <mergeCell ref="AA4:AD4"/>
    <mergeCell ref="AE4:AH4"/>
    <mergeCell ref="A55:B55"/>
    <mergeCell ref="K4:N4"/>
    <mergeCell ref="O4:R4"/>
    <mergeCell ref="AU4:AX4"/>
  </mergeCells>
  <pageMargins left="0.2" right="0.2" top="0.17" bottom="0.56000000000000005" header="0.19685039370078741" footer="0.56000000000000005"/>
  <pageSetup paperSize="9" scale="33" fitToHeight="2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Y123"/>
  <sheetViews>
    <sheetView zoomScale="91" zoomScaleNormal="91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P25" sqref="P25"/>
    </sheetView>
  </sheetViews>
  <sheetFormatPr defaultRowHeight="15"/>
  <cols>
    <col min="1" max="1" width="5.140625" style="11" customWidth="1"/>
    <col min="2" max="2" width="23.42578125" customWidth="1"/>
    <col min="3" max="3" width="5.28515625" customWidth="1"/>
    <col min="4" max="4" width="5.7109375" customWidth="1"/>
    <col min="5" max="5" width="5.5703125" customWidth="1"/>
    <col min="6" max="6" width="5.42578125" customWidth="1"/>
    <col min="7" max="7" width="5" customWidth="1"/>
    <col min="8" max="8" width="6.28515625" customWidth="1"/>
    <col min="9" max="9" width="6.5703125" customWidth="1"/>
    <col min="10" max="10" width="5.140625" customWidth="1"/>
    <col min="11" max="11" width="4.140625" customWidth="1"/>
    <col min="12" max="12" width="5.140625" customWidth="1"/>
    <col min="13" max="13" width="5.42578125" customWidth="1"/>
    <col min="14" max="14" width="5.28515625" customWidth="1"/>
    <col min="15" max="15" width="4.42578125" customWidth="1"/>
    <col min="16" max="16" width="7.140625" customWidth="1"/>
    <col min="17" max="17" width="6.85546875" customWidth="1"/>
    <col min="18" max="18" width="6.140625" customWidth="1"/>
    <col min="19" max="19" width="4.42578125" customWidth="1"/>
    <col min="20" max="20" width="6.7109375" customWidth="1"/>
    <col min="21" max="21" width="6.85546875" customWidth="1"/>
    <col min="22" max="22" width="6.28515625" customWidth="1"/>
    <col min="23" max="23" width="4.42578125" customWidth="1"/>
    <col min="24" max="25" width="5.7109375" customWidth="1"/>
    <col min="26" max="26" width="5.140625" customWidth="1"/>
    <col min="27" max="27" width="4.28515625" customWidth="1"/>
    <col min="28" max="28" width="5.5703125" customWidth="1"/>
    <col min="29" max="29" width="5.140625" customWidth="1"/>
    <col min="30" max="30" width="6.7109375" customWidth="1"/>
    <col min="31" max="31" width="4.5703125" customWidth="1"/>
    <col min="32" max="32" width="6.42578125" customWidth="1"/>
    <col min="33" max="33" width="5.5703125" customWidth="1"/>
    <col min="34" max="34" width="5.140625" customWidth="1"/>
    <col min="35" max="35" width="3.42578125" customWidth="1"/>
    <col min="36" max="36" width="6.140625" customWidth="1"/>
    <col min="37" max="37" width="5.140625" customWidth="1"/>
    <col min="38" max="38" width="4.5703125" customWidth="1"/>
    <col min="39" max="39" width="3.5703125" customWidth="1"/>
    <col min="40" max="40" width="3.7109375" customWidth="1"/>
    <col min="41" max="41" width="4.42578125" customWidth="1"/>
    <col min="42" max="43" width="4" customWidth="1"/>
    <col min="44" max="44" width="5.140625" customWidth="1"/>
    <col min="45" max="45" width="5.28515625" customWidth="1"/>
    <col min="46" max="46" width="5" customWidth="1"/>
    <col min="47" max="47" width="4.140625" customWidth="1"/>
    <col min="48" max="48" width="4.85546875" customWidth="1"/>
    <col min="49" max="49" width="4.7109375" customWidth="1"/>
    <col min="50" max="50" width="3.42578125" customWidth="1"/>
    <col min="51" max="51" width="5.42578125" customWidth="1"/>
  </cols>
  <sheetData>
    <row r="1" spans="1:51" ht="20.25">
      <c r="D1" s="67" t="s">
        <v>148</v>
      </c>
      <c r="E1" s="67"/>
      <c r="F1" s="67"/>
      <c r="G1" s="67"/>
      <c r="H1" s="67"/>
      <c r="I1" s="67"/>
      <c r="J1" s="67"/>
      <c r="K1" s="67"/>
    </row>
    <row r="2" spans="1:51" ht="15.75" thickBot="1"/>
    <row r="3" spans="1:51" ht="60.75" customHeight="1" thickTop="1" thickBot="1">
      <c r="A3" s="1" t="s">
        <v>0</v>
      </c>
      <c r="B3" s="2" t="s">
        <v>1</v>
      </c>
      <c r="C3" s="285" t="s">
        <v>2</v>
      </c>
      <c r="D3" s="286"/>
      <c r="E3" s="286"/>
      <c r="F3" s="286"/>
      <c r="G3" s="286" t="s">
        <v>3</v>
      </c>
      <c r="H3" s="286"/>
      <c r="I3" s="286"/>
      <c r="J3" s="286"/>
      <c r="K3" s="286" t="s">
        <v>4</v>
      </c>
      <c r="L3" s="286"/>
      <c r="M3" s="286"/>
      <c r="N3" s="286"/>
      <c r="O3" s="286" t="s">
        <v>5</v>
      </c>
      <c r="P3" s="286"/>
      <c r="Q3" s="286"/>
      <c r="R3" s="286"/>
      <c r="S3" s="286" t="s">
        <v>6</v>
      </c>
      <c r="T3" s="286"/>
      <c r="U3" s="286"/>
      <c r="V3" s="286"/>
      <c r="W3" s="286" t="s">
        <v>7</v>
      </c>
      <c r="X3" s="286"/>
      <c r="Y3" s="286"/>
      <c r="Z3" s="286"/>
      <c r="AA3" s="286" t="s">
        <v>96</v>
      </c>
      <c r="AB3" s="286"/>
      <c r="AC3" s="286"/>
      <c r="AD3" s="286"/>
      <c r="AE3" s="286" t="s">
        <v>97</v>
      </c>
      <c r="AF3" s="287"/>
      <c r="AG3" s="287"/>
      <c r="AH3" s="287"/>
      <c r="AI3" s="286" t="s">
        <v>136</v>
      </c>
      <c r="AJ3" s="287"/>
      <c r="AK3" s="287"/>
      <c r="AL3" s="287"/>
      <c r="AM3" s="290" t="s">
        <v>137</v>
      </c>
      <c r="AN3" s="290"/>
      <c r="AO3" s="290"/>
      <c r="AP3" s="290"/>
      <c r="AQ3" s="281" t="s">
        <v>138</v>
      </c>
      <c r="AR3" s="281"/>
      <c r="AS3" s="281"/>
      <c r="AT3" s="281"/>
      <c r="AU3" s="286" t="s">
        <v>134</v>
      </c>
      <c r="AV3" s="286"/>
      <c r="AW3" s="286"/>
      <c r="AX3" s="286"/>
      <c r="AY3" s="281" t="s">
        <v>135</v>
      </c>
    </row>
    <row r="4" spans="1:51" ht="120.75" thickBot="1">
      <c r="A4" s="3"/>
      <c r="B4" s="4"/>
      <c r="C4" s="257" t="s">
        <v>8</v>
      </c>
      <c r="D4" s="258" t="s">
        <v>9</v>
      </c>
      <c r="E4" s="258" t="s">
        <v>98</v>
      </c>
      <c r="F4" s="258" t="s">
        <v>99</v>
      </c>
      <c r="G4" s="258" t="s">
        <v>8</v>
      </c>
      <c r="H4" s="258" t="s">
        <v>9</v>
      </c>
      <c r="I4" s="258" t="s">
        <v>98</v>
      </c>
      <c r="J4" s="258" t="s">
        <v>99</v>
      </c>
      <c r="K4" s="258" t="s">
        <v>8</v>
      </c>
      <c r="L4" s="258" t="s">
        <v>9</v>
      </c>
      <c r="M4" s="258" t="s">
        <v>98</v>
      </c>
      <c r="N4" s="258" t="s">
        <v>99</v>
      </c>
      <c r="O4" s="258" t="s">
        <v>8</v>
      </c>
      <c r="P4" s="258" t="s">
        <v>9</v>
      </c>
      <c r="Q4" s="258" t="s">
        <v>98</v>
      </c>
      <c r="R4" s="258" t="s">
        <v>99</v>
      </c>
      <c r="S4" s="258" t="s">
        <v>8</v>
      </c>
      <c r="T4" s="258" t="s">
        <v>9</v>
      </c>
      <c r="U4" s="258" t="s">
        <v>98</v>
      </c>
      <c r="V4" s="258" t="s">
        <v>99</v>
      </c>
      <c r="W4" s="258" t="s">
        <v>8</v>
      </c>
      <c r="X4" s="258" t="s">
        <v>9</v>
      </c>
      <c r="Y4" s="258" t="s">
        <v>98</v>
      </c>
      <c r="Z4" s="258" t="s">
        <v>99</v>
      </c>
      <c r="AA4" s="258" t="s">
        <v>8</v>
      </c>
      <c r="AB4" s="258" t="s">
        <v>9</v>
      </c>
      <c r="AC4" s="258" t="s">
        <v>98</v>
      </c>
      <c r="AD4" s="258" t="s">
        <v>99</v>
      </c>
      <c r="AE4" s="258" t="s">
        <v>8</v>
      </c>
      <c r="AF4" s="258" t="s">
        <v>9</v>
      </c>
      <c r="AG4" s="258" t="s">
        <v>98</v>
      </c>
      <c r="AH4" s="235" t="s">
        <v>99</v>
      </c>
      <c r="AI4" s="235" t="s">
        <v>8</v>
      </c>
      <c r="AJ4" s="235" t="s">
        <v>9</v>
      </c>
      <c r="AK4" s="235" t="s">
        <v>98</v>
      </c>
      <c r="AL4" s="235" t="s">
        <v>99</v>
      </c>
      <c r="AM4" s="235" t="s">
        <v>8</v>
      </c>
      <c r="AN4" s="235" t="s">
        <v>9</v>
      </c>
      <c r="AO4" s="235" t="s">
        <v>98</v>
      </c>
      <c r="AP4" s="235" t="s">
        <v>99</v>
      </c>
      <c r="AQ4" s="235" t="s">
        <v>8</v>
      </c>
      <c r="AR4" s="235" t="s">
        <v>9</v>
      </c>
      <c r="AS4" s="235" t="s">
        <v>98</v>
      </c>
      <c r="AT4" s="235" t="s">
        <v>99</v>
      </c>
      <c r="AU4" s="235" t="s">
        <v>8</v>
      </c>
      <c r="AV4" s="235" t="s">
        <v>9</v>
      </c>
      <c r="AW4" s="235" t="s">
        <v>98</v>
      </c>
      <c r="AX4" s="235" t="s">
        <v>99</v>
      </c>
      <c r="AY4" s="314"/>
    </row>
    <row r="5" spans="1:51" ht="15.75" thickBot="1">
      <c r="A5" s="3"/>
      <c r="B5" s="4">
        <v>1</v>
      </c>
      <c r="C5" s="54">
        <v>2</v>
      </c>
      <c r="D5" s="54">
        <v>3</v>
      </c>
      <c r="E5" s="54">
        <v>4</v>
      </c>
      <c r="F5" s="54">
        <v>5</v>
      </c>
      <c r="G5" s="54">
        <v>6</v>
      </c>
      <c r="H5" s="54">
        <v>7</v>
      </c>
      <c r="I5" s="54">
        <v>8</v>
      </c>
      <c r="J5" s="54">
        <v>9</v>
      </c>
      <c r="K5" s="54">
        <v>10</v>
      </c>
      <c r="L5" s="54">
        <v>11</v>
      </c>
      <c r="M5" s="54">
        <v>12</v>
      </c>
      <c r="N5" s="54">
        <v>13</v>
      </c>
      <c r="O5" s="54">
        <v>14</v>
      </c>
      <c r="P5" s="54">
        <v>15</v>
      </c>
      <c r="Q5" s="54">
        <v>16</v>
      </c>
      <c r="R5" s="54">
        <v>17</v>
      </c>
      <c r="S5" s="54">
        <v>18</v>
      </c>
      <c r="T5" s="54">
        <v>18</v>
      </c>
      <c r="U5" s="54">
        <v>20</v>
      </c>
      <c r="V5" s="54">
        <v>21</v>
      </c>
      <c r="W5" s="54">
        <v>22</v>
      </c>
      <c r="X5" s="54">
        <v>23</v>
      </c>
      <c r="Y5" s="54">
        <v>24</v>
      </c>
      <c r="Z5" s="54">
        <v>25</v>
      </c>
      <c r="AA5" s="54">
        <v>26</v>
      </c>
      <c r="AB5" s="54">
        <v>27</v>
      </c>
      <c r="AC5" s="68">
        <v>28</v>
      </c>
      <c r="AD5" s="53">
        <v>29</v>
      </c>
      <c r="AE5" s="55">
        <v>30</v>
      </c>
      <c r="AF5" s="69">
        <v>31</v>
      </c>
      <c r="AG5" s="54">
        <v>32</v>
      </c>
      <c r="AH5" s="68">
        <v>33</v>
      </c>
      <c r="AI5" s="256">
        <v>34</v>
      </c>
      <c r="AJ5" s="237">
        <v>35</v>
      </c>
      <c r="AK5" s="237">
        <v>36</v>
      </c>
      <c r="AL5" s="237">
        <v>37</v>
      </c>
      <c r="AM5" s="237">
        <v>38</v>
      </c>
      <c r="AN5" s="237">
        <v>39</v>
      </c>
      <c r="AO5" s="237">
        <v>40</v>
      </c>
      <c r="AP5" s="237">
        <v>41</v>
      </c>
      <c r="AQ5" s="237">
        <v>42</v>
      </c>
      <c r="AR5" s="237">
        <v>43</v>
      </c>
      <c r="AS5" s="237">
        <v>44</v>
      </c>
      <c r="AT5" s="237">
        <v>45</v>
      </c>
      <c r="AU5" s="237">
        <v>46</v>
      </c>
      <c r="AV5" s="237">
        <v>47</v>
      </c>
      <c r="AW5" s="237">
        <v>48</v>
      </c>
      <c r="AX5" s="237">
        <v>49</v>
      </c>
      <c r="AY5" s="238">
        <v>50</v>
      </c>
    </row>
    <row r="6" spans="1:51" ht="15.75" thickBot="1">
      <c r="A6" s="39">
        <v>1</v>
      </c>
      <c r="B6" s="38" t="s">
        <v>10</v>
      </c>
      <c r="C6" s="124">
        <v>2</v>
      </c>
      <c r="D6" s="123">
        <v>54</v>
      </c>
      <c r="E6" s="25">
        <v>54</v>
      </c>
      <c r="F6" s="25">
        <v>37</v>
      </c>
      <c r="G6" s="28">
        <v>2</v>
      </c>
      <c r="H6" s="25">
        <v>67</v>
      </c>
      <c r="I6" s="25">
        <v>67</v>
      </c>
      <c r="J6" s="25">
        <v>60</v>
      </c>
      <c r="K6" s="28">
        <v>2</v>
      </c>
      <c r="L6" s="25">
        <v>62</v>
      </c>
      <c r="M6" s="25">
        <v>62</v>
      </c>
      <c r="N6" s="25">
        <v>27</v>
      </c>
      <c r="O6" s="28">
        <v>2</v>
      </c>
      <c r="P6" s="25">
        <v>65</v>
      </c>
      <c r="Q6" s="25">
        <v>65</v>
      </c>
      <c r="R6" s="25">
        <v>23</v>
      </c>
      <c r="S6" s="28">
        <v>2</v>
      </c>
      <c r="T6" s="25">
        <v>73</v>
      </c>
      <c r="U6" s="25">
        <v>73</v>
      </c>
      <c r="V6" s="25">
        <v>36</v>
      </c>
      <c r="W6" s="28">
        <v>2</v>
      </c>
      <c r="X6" s="25">
        <v>70</v>
      </c>
      <c r="Y6" s="25">
        <v>70</v>
      </c>
      <c r="Z6" s="25">
        <v>36</v>
      </c>
      <c r="AA6" s="28">
        <v>2</v>
      </c>
      <c r="AB6" s="25">
        <v>0</v>
      </c>
      <c r="AC6" s="259"/>
      <c r="AD6" s="25"/>
      <c r="AE6" s="28">
        <v>2</v>
      </c>
      <c r="AF6" s="25">
        <v>0</v>
      </c>
      <c r="AG6" s="25"/>
      <c r="AH6" s="72"/>
      <c r="AI6" s="70">
        <v>1</v>
      </c>
      <c r="AJ6" s="25"/>
      <c r="AK6" s="25"/>
      <c r="AL6" s="25"/>
      <c r="AM6" s="28">
        <v>0</v>
      </c>
      <c r="AN6" s="25">
        <v>0</v>
      </c>
      <c r="AO6" s="25">
        <v>0</v>
      </c>
      <c r="AP6" s="25">
        <v>0</v>
      </c>
      <c r="AQ6" s="28">
        <v>0</v>
      </c>
      <c r="AR6" s="25">
        <v>0</v>
      </c>
      <c r="AS6" s="25">
        <v>0</v>
      </c>
      <c r="AT6" s="25">
        <v>0</v>
      </c>
      <c r="AU6" s="120">
        <v>0</v>
      </c>
      <c r="AV6" s="25">
        <v>0</v>
      </c>
      <c r="AW6" s="25">
        <v>0</v>
      </c>
      <c r="AX6" s="25">
        <v>0</v>
      </c>
      <c r="AY6" s="128">
        <f t="shared" ref="AY6:AY58" si="0">C6+G6+K6+O6+S6+W6+AA6+AE6++AI6+AM6+AQ6+AU6</f>
        <v>17</v>
      </c>
    </row>
    <row r="7" spans="1:51">
      <c r="A7" s="39">
        <v>2</v>
      </c>
      <c r="B7" s="38" t="s">
        <v>11</v>
      </c>
      <c r="C7" s="28">
        <v>2</v>
      </c>
      <c r="D7" s="259">
        <v>0</v>
      </c>
      <c r="E7" s="259"/>
      <c r="F7" s="259"/>
      <c r="G7" s="29">
        <v>2</v>
      </c>
      <c r="H7" s="259">
        <v>0</v>
      </c>
      <c r="I7" s="259"/>
      <c r="J7" s="259"/>
      <c r="K7" s="29">
        <v>2</v>
      </c>
      <c r="L7" s="259">
        <v>0</v>
      </c>
      <c r="M7" s="259"/>
      <c r="N7" s="259"/>
      <c r="O7" s="29">
        <v>2</v>
      </c>
      <c r="P7" s="259">
        <v>0</v>
      </c>
      <c r="Q7" s="259"/>
      <c r="R7" s="259"/>
      <c r="S7" s="29">
        <v>2</v>
      </c>
      <c r="T7" s="259"/>
      <c r="U7" s="259"/>
      <c r="V7" s="259"/>
      <c r="W7" s="29">
        <v>2</v>
      </c>
      <c r="X7" s="259">
        <v>0</v>
      </c>
      <c r="Y7" s="259"/>
      <c r="Z7" s="259"/>
      <c r="AA7" s="29">
        <v>2</v>
      </c>
      <c r="AB7" s="259">
        <v>0</v>
      </c>
      <c r="AC7" s="259"/>
      <c r="AD7" s="259"/>
      <c r="AE7" s="29">
        <v>2</v>
      </c>
      <c r="AF7" s="259">
        <v>0</v>
      </c>
      <c r="AG7" s="259"/>
      <c r="AH7" s="73"/>
      <c r="AI7" s="29">
        <v>1</v>
      </c>
      <c r="AJ7" s="259"/>
      <c r="AK7" s="259"/>
      <c r="AL7" s="259"/>
      <c r="AM7" s="29">
        <v>0</v>
      </c>
      <c r="AN7" s="25">
        <v>0</v>
      </c>
      <c r="AO7" s="25">
        <v>0</v>
      </c>
      <c r="AP7" s="25">
        <v>0</v>
      </c>
      <c r="AQ7" s="28"/>
      <c r="AR7" s="25">
        <v>0</v>
      </c>
      <c r="AS7" s="25">
        <v>0</v>
      </c>
      <c r="AT7" s="25">
        <v>0</v>
      </c>
      <c r="AU7" s="120">
        <v>1</v>
      </c>
      <c r="AV7" s="25">
        <v>0</v>
      </c>
      <c r="AW7" s="25">
        <v>0</v>
      </c>
      <c r="AX7" s="25">
        <v>0</v>
      </c>
      <c r="AY7" s="128">
        <f t="shared" si="0"/>
        <v>18</v>
      </c>
    </row>
    <row r="8" spans="1:51">
      <c r="A8" s="39">
        <v>3</v>
      </c>
      <c r="B8" s="38" t="s">
        <v>12</v>
      </c>
      <c r="C8" s="29">
        <v>4</v>
      </c>
      <c r="D8" s="259"/>
      <c r="E8" s="56"/>
      <c r="F8" s="259"/>
      <c r="G8" s="29">
        <v>4</v>
      </c>
      <c r="H8" s="259"/>
      <c r="I8" s="259"/>
      <c r="J8" s="259"/>
      <c r="K8" s="29">
        <v>4</v>
      </c>
      <c r="L8" s="259"/>
      <c r="M8" s="259"/>
      <c r="N8" s="259"/>
      <c r="O8" s="29">
        <v>4</v>
      </c>
      <c r="P8" s="259"/>
      <c r="Q8" s="259"/>
      <c r="R8" s="259"/>
      <c r="S8" s="29">
        <v>4</v>
      </c>
      <c r="T8" s="259"/>
      <c r="U8" s="259"/>
      <c r="V8" s="259"/>
      <c r="W8" s="29">
        <v>4</v>
      </c>
      <c r="X8" s="259"/>
      <c r="Y8" s="259"/>
      <c r="Z8" s="259"/>
      <c r="AA8" s="29">
        <v>2</v>
      </c>
      <c r="AB8" s="259">
        <v>0</v>
      </c>
      <c r="AC8" s="259">
        <v>0</v>
      </c>
      <c r="AD8" s="259">
        <v>0</v>
      </c>
      <c r="AE8" s="29">
        <v>2</v>
      </c>
      <c r="AF8" s="259">
        <v>0</v>
      </c>
      <c r="AG8" s="259">
        <v>0</v>
      </c>
      <c r="AH8" s="73">
        <v>0</v>
      </c>
      <c r="AI8" s="29">
        <v>1</v>
      </c>
      <c r="AJ8" s="259"/>
      <c r="AK8" s="259"/>
      <c r="AL8" s="259"/>
      <c r="AM8" s="29">
        <v>0</v>
      </c>
      <c r="AN8" s="25">
        <v>0</v>
      </c>
      <c r="AO8" s="25">
        <v>0</v>
      </c>
      <c r="AP8" s="25">
        <v>0</v>
      </c>
      <c r="AQ8" s="28"/>
      <c r="AR8" s="25">
        <v>0</v>
      </c>
      <c r="AS8" s="25">
        <v>0</v>
      </c>
      <c r="AT8" s="25">
        <v>0</v>
      </c>
      <c r="AU8" s="120">
        <v>1</v>
      </c>
      <c r="AV8" s="25">
        <v>0</v>
      </c>
      <c r="AW8" s="25">
        <v>0</v>
      </c>
      <c r="AX8" s="25">
        <v>0</v>
      </c>
      <c r="AY8" s="128">
        <f t="shared" si="0"/>
        <v>30</v>
      </c>
    </row>
    <row r="9" spans="1:51">
      <c r="A9" s="39">
        <v>4</v>
      </c>
      <c r="B9" s="38" t="s">
        <v>13</v>
      </c>
      <c r="C9" s="29">
        <v>3</v>
      </c>
      <c r="D9" s="259">
        <v>215</v>
      </c>
      <c r="E9" s="56">
        <v>215</v>
      </c>
      <c r="F9" s="259">
        <v>132</v>
      </c>
      <c r="G9" s="29">
        <v>3</v>
      </c>
      <c r="H9" s="259">
        <v>201</v>
      </c>
      <c r="I9" s="259">
        <v>201</v>
      </c>
      <c r="J9" s="259">
        <v>108</v>
      </c>
      <c r="K9" s="29">
        <v>3</v>
      </c>
      <c r="L9" s="259">
        <v>163</v>
      </c>
      <c r="M9" s="259">
        <v>163</v>
      </c>
      <c r="N9" s="259">
        <v>10</v>
      </c>
      <c r="O9" s="29">
        <v>3</v>
      </c>
      <c r="P9" s="259">
        <v>204</v>
      </c>
      <c r="Q9" s="259">
        <v>204</v>
      </c>
      <c r="R9" s="259">
        <v>108</v>
      </c>
      <c r="S9" s="29">
        <v>3</v>
      </c>
      <c r="T9" s="259">
        <v>216</v>
      </c>
      <c r="U9" s="259">
        <v>216</v>
      </c>
      <c r="V9" s="259">
        <v>119</v>
      </c>
      <c r="W9" s="29">
        <v>3</v>
      </c>
      <c r="X9" s="259">
        <v>263</v>
      </c>
      <c r="Y9" s="259">
        <v>263</v>
      </c>
      <c r="Z9" s="259">
        <v>114</v>
      </c>
      <c r="AA9" s="29">
        <v>2</v>
      </c>
      <c r="AB9" s="259">
        <v>168</v>
      </c>
      <c r="AC9" s="259">
        <v>168</v>
      </c>
      <c r="AD9" s="259">
        <v>57</v>
      </c>
      <c r="AE9" s="29">
        <v>2</v>
      </c>
      <c r="AF9" s="259">
        <v>221</v>
      </c>
      <c r="AG9" s="259">
        <v>221</v>
      </c>
      <c r="AH9" s="73">
        <v>92</v>
      </c>
      <c r="AI9" s="29">
        <v>1</v>
      </c>
      <c r="AJ9" s="259">
        <v>103</v>
      </c>
      <c r="AK9" s="259">
        <v>103</v>
      </c>
      <c r="AL9" s="259">
        <v>69</v>
      </c>
      <c r="AM9" s="29">
        <v>1</v>
      </c>
      <c r="AN9" s="25">
        <v>74</v>
      </c>
      <c r="AO9" s="25">
        <v>74</v>
      </c>
      <c r="AP9" s="25">
        <v>74</v>
      </c>
      <c r="AQ9" s="28">
        <v>1</v>
      </c>
      <c r="AR9" s="25">
        <v>159</v>
      </c>
      <c r="AS9" s="25">
        <v>159</v>
      </c>
      <c r="AT9" s="25">
        <v>12</v>
      </c>
      <c r="AU9" s="120">
        <v>1</v>
      </c>
      <c r="AV9" s="25">
        <v>218</v>
      </c>
      <c r="AW9" s="25">
        <v>218</v>
      </c>
      <c r="AX9" s="25">
        <v>54</v>
      </c>
      <c r="AY9" s="128">
        <f t="shared" si="0"/>
        <v>26</v>
      </c>
    </row>
    <row r="10" spans="1:51">
      <c r="A10" s="39">
        <v>5</v>
      </c>
      <c r="B10" s="38" t="s">
        <v>14</v>
      </c>
      <c r="C10" s="29">
        <v>2</v>
      </c>
      <c r="D10" s="259">
        <v>115</v>
      </c>
      <c r="E10" s="259">
        <v>110</v>
      </c>
      <c r="F10" s="259">
        <v>110</v>
      </c>
      <c r="G10" s="29">
        <v>2</v>
      </c>
      <c r="H10" s="259">
        <v>114</v>
      </c>
      <c r="I10" s="259">
        <v>114</v>
      </c>
      <c r="J10" s="259">
        <v>114</v>
      </c>
      <c r="K10" s="29">
        <v>2</v>
      </c>
      <c r="L10" s="259">
        <v>99</v>
      </c>
      <c r="M10" s="259">
        <v>99</v>
      </c>
      <c r="N10" s="259">
        <v>99</v>
      </c>
      <c r="O10" s="29">
        <v>2</v>
      </c>
      <c r="P10" s="259">
        <v>112</v>
      </c>
      <c r="Q10" s="259">
        <v>112</v>
      </c>
      <c r="R10" s="259">
        <v>112</v>
      </c>
      <c r="S10" s="29">
        <v>2</v>
      </c>
      <c r="T10" s="259">
        <v>108</v>
      </c>
      <c r="U10" s="259">
        <v>108</v>
      </c>
      <c r="V10" s="259">
        <v>0</v>
      </c>
      <c r="W10" s="29">
        <v>2</v>
      </c>
      <c r="X10" s="259">
        <v>109</v>
      </c>
      <c r="Y10" s="259">
        <v>109</v>
      </c>
      <c r="Z10" s="259">
        <v>109</v>
      </c>
      <c r="AA10" s="29">
        <v>2</v>
      </c>
      <c r="AB10" s="259">
        <v>72</v>
      </c>
      <c r="AC10" s="259">
        <v>72</v>
      </c>
      <c r="AD10" s="259">
        <v>72</v>
      </c>
      <c r="AE10" s="29">
        <v>2</v>
      </c>
      <c r="AF10" s="259">
        <v>96</v>
      </c>
      <c r="AG10" s="259">
        <v>96</v>
      </c>
      <c r="AH10" s="73">
        <v>96</v>
      </c>
      <c r="AI10" s="29">
        <v>1</v>
      </c>
      <c r="AJ10" s="259">
        <v>0</v>
      </c>
      <c r="AK10" s="259">
        <v>0</v>
      </c>
      <c r="AL10" s="259">
        <v>0</v>
      </c>
      <c r="AM10" s="29">
        <v>0</v>
      </c>
      <c r="AN10" s="25">
        <v>0</v>
      </c>
      <c r="AO10" s="25">
        <v>0</v>
      </c>
      <c r="AP10" s="25">
        <v>0</v>
      </c>
      <c r="AQ10" s="28">
        <v>0</v>
      </c>
      <c r="AR10" s="25">
        <v>0</v>
      </c>
      <c r="AS10" s="25">
        <v>0</v>
      </c>
      <c r="AT10" s="25">
        <v>0</v>
      </c>
      <c r="AU10" s="120">
        <v>1</v>
      </c>
      <c r="AV10" s="25">
        <v>0</v>
      </c>
      <c r="AW10" s="25">
        <v>0</v>
      </c>
      <c r="AX10" s="25">
        <v>0</v>
      </c>
      <c r="AY10" s="128">
        <f t="shared" si="0"/>
        <v>18</v>
      </c>
    </row>
    <row r="11" spans="1:51">
      <c r="A11" s="39">
        <v>6</v>
      </c>
      <c r="B11" s="38" t="s">
        <v>15</v>
      </c>
      <c r="C11" s="29">
        <v>2</v>
      </c>
      <c r="D11" s="259">
        <v>210</v>
      </c>
      <c r="E11" s="259">
        <v>198</v>
      </c>
      <c r="F11" s="259">
        <v>72</v>
      </c>
      <c r="G11" s="29">
        <v>2</v>
      </c>
      <c r="H11" s="259">
        <v>210</v>
      </c>
      <c r="I11" s="259">
        <v>175</v>
      </c>
      <c r="J11" s="259">
        <v>96</v>
      </c>
      <c r="K11" s="29">
        <v>2</v>
      </c>
      <c r="L11" s="259">
        <v>101</v>
      </c>
      <c r="M11" s="259">
        <v>98</v>
      </c>
      <c r="N11" s="259">
        <v>52</v>
      </c>
      <c r="O11" s="29">
        <v>2</v>
      </c>
      <c r="P11" s="259">
        <v>421</v>
      </c>
      <c r="Q11" s="259">
        <v>421</v>
      </c>
      <c r="R11" s="259">
        <v>79</v>
      </c>
      <c r="S11" s="29">
        <v>2</v>
      </c>
      <c r="T11" s="259">
        <v>189</v>
      </c>
      <c r="U11" s="259">
        <v>119</v>
      </c>
      <c r="V11" s="259">
        <v>96</v>
      </c>
      <c r="W11" s="29">
        <v>2</v>
      </c>
      <c r="X11" s="259">
        <v>179</v>
      </c>
      <c r="Y11" s="259">
        <v>96</v>
      </c>
      <c r="Z11" s="259">
        <v>72</v>
      </c>
      <c r="AA11" s="29">
        <v>2</v>
      </c>
      <c r="AB11" s="259">
        <v>63</v>
      </c>
      <c r="AC11" s="259">
        <v>63</v>
      </c>
      <c r="AD11" s="259">
        <v>38</v>
      </c>
      <c r="AE11" s="29">
        <v>2</v>
      </c>
      <c r="AF11" s="259">
        <v>51</v>
      </c>
      <c r="AG11" s="259">
        <v>51</v>
      </c>
      <c r="AH11" s="73">
        <v>30</v>
      </c>
      <c r="AI11" s="29">
        <v>1</v>
      </c>
      <c r="AJ11" s="259">
        <v>46</v>
      </c>
      <c r="AK11" s="259">
        <v>46</v>
      </c>
      <c r="AL11" s="259">
        <v>34</v>
      </c>
      <c r="AM11" s="29">
        <v>1</v>
      </c>
      <c r="AN11" s="25">
        <v>2</v>
      </c>
      <c r="AO11" s="25">
        <v>2</v>
      </c>
      <c r="AP11" s="25">
        <v>2</v>
      </c>
      <c r="AQ11" s="28">
        <v>1</v>
      </c>
      <c r="AR11" s="25">
        <v>35</v>
      </c>
      <c r="AS11" s="25">
        <v>35</v>
      </c>
      <c r="AT11" s="25">
        <v>31</v>
      </c>
      <c r="AU11" s="120">
        <v>2</v>
      </c>
      <c r="AV11" s="25">
        <v>142</v>
      </c>
      <c r="AW11" s="25">
        <v>112</v>
      </c>
      <c r="AX11" s="25">
        <v>85</v>
      </c>
      <c r="AY11" s="128">
        <f t="shared" si="0"/>
        <v>21</v>
      </c>
    </row>
    <row r="12" spans="1:51">
      <c r="A12" s="39">
        <v>7</v>
      </c>
      <c r="B12" s="38" t="s">
        <v>16</v>
      </c>
      <c r="C12" s="29">
        <v>3</v>
      </c>
      <c r="D12" s="259">
        <v>0</v>
      </c>
      <c r="E12" s="56">
        <v>0</v>
      </c>
      <c r="F12" s="259">
        <v>0</v>
      </c>
      <c r="G12" s="29">
        <v>3</v>
      </c>
      <c r="H12" s="259">
        <v>0</v>
      </c>
      <c r="I12" s="259">
        <v>0</v>
      </c>
      <c r="J12" s="259">
        <v>0</v>
      </c>
      <c r="K12" s="29">
        <v>3</v>
      </c>
      <c r="L12" s="259">
        <v>0</v>
      </c>
      <c r="M12" s="259">
        <v>0</v>
      </c>
      <c r="N12" s="259">
        <v>0</v>
      </c>
      <c r="O12" s="29">
        <v>3</v>
      </c>
      <c r="P12" s="259">
        <v>0</v>
      </c>
      <c r="Q12" s="259">
        <v>0</v>
      </c>
      <c r="R12" s="259">
        <v>0</v>
      </c>
      <c r="S12" s="29">
        <v>3</v>
      </c>
      <c r="T12" s="259">
        <v>0</v>
      </c>
      <c r="U12" s="259">
        <v>0</v>
      </c>
      <c r="V12" s="259"/>
      <c r="W12" s="29">
        <v>3</v>
      </c>
      <c r="X12" s="259">
        <v>0</v>
      </c>
      <c r="Y12" s="259">
        <v>0</v>
      </c>
      <c r="Z12" s="259">
        <v>0</v>
      </c>
      <c r="AA12" s="29">
        <v>2</v>
      </c>
      <c r="AB12" s="259">
        <v>0</v>
      </c>
      <c r="AC12" s="259">
        <v>0</v>
      </c>
      <c r="AD12" s="259">
        <v>0</v>
      </c>
      <c r="AE12" s="29">
        <v>2</v>
      </c>
      <c r="AF12" s="259">
        <v>0</v>
      </c>
      <c r="AG12" s="259">
        <v>0</v>
      </c>
      <c r="AH12" s="73">
        <v>0</v>
      </c>
      <c r="AI12" s="29">
        <v>1</v>
      </c>
      <c r="AJ12" s="259"/>
      <c r="AK12" s="259"/>
      <c r="AL12" s="259"/>
      <c r="AM12" s="29">
        <v>0</v>
      </c>
      <c r="AN12" s="25">
        <v>0</v>
      </c>
      <c r="AO12" s="25">
        <v>0</v>
      </c>
      <c r="AP12" s="25">
        <v>0</v>
      </c>
      <c r="AQ12" s="28"/>
      <c r="AR12" s="25">
        <v>0</v>
      </c>
      <c r="AS12" s="25">
        <v>0</v>
      </c>
      <c r="AT12" s="25">
        <v>0</v>
      </c>
      <c r="AU12" s="120">
        <v>2</v>
      </c>
      <c r="AV12" s="25">
        <v>0</v>
      </c>
      <c r="AW12" s="25">
        <v>0</v>
      </c>
      <c r="AX12" s="25">
        <v>0</v>
      </c>
      <c r="AY12" s="128">
        <f t="shared" si="0"/>
        <v>25</v>
      </c>
    </row>
    <row r="13" spans="1:51">
      <c r="A13" s="39">
        <v>8</v>
      </c>
      <c r="B13" s="38" t="s">
        <v>17</v>
      </c>
      <c r="C13" s="29">
        <v>2</v>
      </c>
      <c r="D13" s="259">
        <v>0</v>
      </c>
      <c r="E13" s="259">
        <v>0</v>
      </c>
      <c r="F13" s="259">
        <v>0</v>
      </c>
      <c r="G13" s="29">
        <v>2</v>
      </c>
      <c r="H13" s="259">
        <v>0</v>
      </c>
      <c r="I13" s="259">
        <v>0</v>
      </c>
      <c r="J13" s="259">
        <v>0</v>
      </c>
      <c r="K13" s="29">
        <v>2</v>
      </c>
      <c r="L13" s="259">
        <v>0</v>
      </c>
      <c r="M13" s="259">
        <v>0</v>
      </c>
      <c r="N13" s="259">
        <v>0</v>
      </c>
      <c r="O13" s="29">
        <v>2</v>
      </c>
      <c r="P13" s="259">
        <v>0</v>
      </c>
      <c r="Q13" s="259">
        <v>0</v>
      </c>
      <c r="R13" s="259">
        <v>0</v>
      </c>
      <c r="S13" s="29">
        <v>2</v>
      </c>
      <c r="T13" s="259">
        <v>0</v>
      </c>
      <c r="U13" s="259">
        <v>0</v>
      </c>
      <c r="V13" s="259"/>
      <c r="W13" s="29">
        <v>2</v>
      </c>
      <c r="X13" s="259">
        <v>0</v>
      </c>
      <c r="Y13" s="259">
        <v>0</v>
      </c>
      <c r="Z13" s="259">
        <v>0</v>
      </c>
      <c r="AA13" s="29">
        <v>2</v>
      </c>
      <c r="AB13" s="259">
        <v>0</v>
      </c>
      <c r="AC13" s="259"/>
      <c r="AD13" s="259"/>
      <c r="AE13" s="29">
        <v>2</v>
      </c>
      <c r="AF13" s="259">
        <v>0</v>
      </c>
      <c r="AG13" s="259">
        <v>0</v>
      </c>
      <c r="AH13" s="73">
        <v>0</v>
      </c>
      <c r="AI13" s="29">
        <v>1</v>
      </c>
      <c r="AJ13" s="259"/>
      <c r="AK13" s="259"/>
      <c r="AL13" s="259"/>
      <c r="AM13" s="29">
        <v>0</v>
      </c>
      <c r="AN13" s="25">
        <v>0</v>
      </c>
      <c r="AO13" s="25">
        <v>0</v>
      </c>
      <c r="AP13" s="25">
        <v>0</v>
      </c>
      <c r="AQ13" s="28"/>
      <c r="AR13" s="25">
        <v>0</v>
      </c>
      <c r="AS13" s="25">
        <v>0</v>
      </c>
      <c r="AT13" s="25">
        <v>0</v>
      </c>
      <c r="AU13" s="120">
        <v>1</v>
      </c>
      <c r="AV13" s="25">
        <v>0</v>
      </c>
      <c r="AW13" s="25">
        <v>0</v>
      </c>
      <c r="AX13" s="25">
        <v>0</v>
      </c>
      <c r="AY13" s="128">
        <f t="shared" si="0"/>
        <v>18</v>
      </c>
    </row>
    <row r="14" spans="1:51">
      <c r="A14" s="39">
        <v>9</v>
      </c>
      <c r="B14" s="38" t="s">
        <v>18</v>
      </c>
      <c r="C14" s="29">
        <v>2</v>
      </c>
      <c r="D14" s="259">
        <v>10</v>
      </c>
      <c r="E14" s="56">
        <v>10</v>
      </c>
      <c r="F14" s="259">
        <v>10</v>
      </c>
      <c r="G14" s="29">
        <v>2</v>
      </c>
      <c r="H14" s="259">
        <v>26</v>
      </c>
      <c r="I14" s="259">
        <v>26</v>
      </c>
      <c r="J14" s="259">
        <v>26</v>
      </c>
      <c r="K14" s="29">
        <v>2</v>
      </c>
      <c r="L14" s="259">
        <v>16</v>
      </c>
      <c r="M14" s="259">
        <v>16</v>
      </c>
      <c r="N14" s="259">
        <v>16</v>
      </c>
      <c r="O14" s="29">
        <v>2</v>
      </c>
      <c r="P14" s="259">
        <v>30</v>
      </c>
      <c r="Q14" s="259">
        <v>30</v>
      </c>
      <c r="R14" s="259">
        <v>30</v>
      </c>
      <c r="S14" s="29">
        <v>2</v>
      </c>
      <c r="T14" s="259">
        <v>254</v>
      </c>
      <c r="U14" s="259">
        <v>254</v>
      </c>
      <c r="V14" s="259">
        <v>0</v>
      </c>
      <c r="W14" s="29">
        <v>2</v>
      </c>
      <c r="X14" s="259">
        <v>12</v>
      </c>
      <c r="Y14" s="259">
        <v>12</v>
      </c>
      <c r="Z14" s="259">
        <v>12</v>
      </c>
      <c r="AA14" s="29">
        <v>2</v>
      </c>
      <c r="AB14" s="259">
        <v>12</v>
      </c>
      <c r="AC14" s="259">
        <v>12</v>
      </c>
      <c r="AD14" s="259">
        <v>12</v>
      </c>
      <c r="AE14" s="29">
        <v>2</v>
      </c>
      <c r="AF14" s="259">
        <v>18</v>
      </c>
      <c r="AG14" s="259">
        <v>18</v>
      </c>
      <c r="AH14" s="73">
        <v>18</v>
      </c>
      <c r="AI14" s="29">
        <v>1</v>
      </c>
      <c r="AJ14" s="259">
        <v>0</v>
      </c>
      <c r="AK14" s="259">
        <v>0</v>
      </c>
      <c r="AL14" s="259">
        <v>0</v>
      </c>
      <c r="AM14" s="29">
        <v>1</v>
      </c>
      <c r="AN14" s="25">
        <v>0</v>
      </c>
      <c r="AO14" s="25">
        <v>0</v>
      </c>
      <c r="AP14" s="25">
        <v>0</v>
      </c>
      <c r="AQ14" s="28"/>
      <c r="AR14" s="25">
        <v>0</v>
      </c>
      <c r="AS14" s="25">
        <v>0</v>
      </c>
      <c r="AT14" s="25">
        <v>0</v>
      </c>
      <c r="AU14" s="120">
        <v>1</v>
      </c>
      <c r="AV14" s="25">
        <v>0</v>
      </c>
      <c r="AW14" s="25">
        <v>0</v>
      </c>
      <c r="AX14" s="25">
        <v>0</v>
      </c>
      <c r="AY14" s="128">
        <f t="shared" si="0"/>
        <v>19</v>
      </c>
    </row>
    <row r="15" spans="1:51">
      <c r="A15" s="39">
        <v>10</v>
      </c>
      <c r="B15" s="38" t="s">
        <v>19</v>
      </c>
      <c r="C15" s="29">
        <v>2</v>
      </c>
      <c r="D15" s="259">
        <v>0</v>
      </c>
      <c r="E15" s="259"/>
      <c r="F15" s="259"/>
      <c r="G15" s="29">
        <v>2</v>
      </c>
      <c r="H15" s="259">
        <v>0</v>
      </c>
      <c r="I15" s="259"/>
      <c r="J15" s="259"/>
      <c r="K15" s="29">
        <v>2</v>
      </c>
      <c r="L15" s="259">
        <v>0</v>
      </c>
      <c r="M15" s="259"/>
      <c r="N15" s="259"/>
      <c r="O15" s="29">
        <v>2</v>
      </c>
      <c r="P15" s="259">
        <v>0</v>
      </c>
      <c r="Q15" s="259"/>
      <c r="R15" s="259"/>
      <c r="S15" s="29">
        <v>2</v>
      </c>
      <c r="T15" s="259"/>
      <c r="U15" s="259"/>
      <c r="V15" s="259"/>
      <c r="W15" s="29">
        <v>2</v>
      </c>
      <c r="X15" s="259">
        <v>0</v>
      </c>
      <c r="Y15" s="259"/>
      <c r="Z15" s="259"/>
      <c r="AA15" s="29">
        <v>2</v>
      </c>
      <c r="AB15" s="259">
        <v>0</v>
      </c>
      <c r="AC15" s="259"/>
      <c r="AD15" s="259"/>
      <c r="AE15" s="29">
        <v>2</v>
      </c>
      <c r="AF15" s="259">
        <v>0</v>
      </c>
      <c r="AG15" s="259"/>
      <c r="AH15" s="73"/>
      <c r="AI15" s="29">
        <v>1</v>
      </c>
      <c r="AJ15" s="259"/>
      <c r="AK15" s="259"/>
      <c r="AL15" s="259"/>
      <c r="AM15" s="29">
        <v>0</v>
      </c>
      <c r="AN15" s="25">
        <v>0</v>
      </c>
      <c r="AO15" s="25">
        <v>0</v>
      </c>
      <c r="AP15" s="25">
        <v>0</v>
      </c>
      <c r="AQ15" s="28"/>
      <c r="AR15" s="25">
        <v>0</v>
      </c>
      <c r="AS15" s="25">
        <v>0</v>
      </c>
      <c r="AT15" s="25">
        <v>0</v>
      </c>
      <c r="AU15" s="120">
        <v>1</v>
      </c>
      <c r="AV15" s="25">
        <v>0</v>
      </c>
      <c r="AW15" s="25">
        <v>0</v>
      </c>
      <c r="AX15" s="25">
        <v>0</v>
      </c>
      <c r="AY15" s="128">
        <f t="shared" si="0"/>
        <v>18</v>
      </c>
    </row>
    <row r="16" spans="1:51">
      <c r="A16" s="39">
        <v>11</v>
      </c>
      <c r="B16" s="38" t="s">
        <v>20</v>
      </c>
      <c r="C16" s="29">
        <v>2</v>
      </c>
      <c r="D16" s="259">
        <v>0</v>
      </c>
      <c r="E16" s="56">
        <v>0</v>
      </c>
      <c r="F16" s="259">
        <v>0</v>
      </c>
      <c r="G16" s="29">
        <v>2</v>
      </c>
      <c r="H16" s="259">
        <v>0</v>
      </c>
      <c r="I16" s="259">
        <v>0</v>
      </c>
      <c r="J16" s="259">
        <v>0</v>
      </c>
      <c r="K16" s="29">
        <v>2</v>
      </c>
      <c r="L16" s="259">
        <v>0</v>
      </c>
      <c r="M16" s="259">
        <v>0</v>
      </c>
      <c r="N16" s="259">
        <v>0</v>
      </c>
      <c r="O16" s="29">
        <v>2</v>
      </c>
      <c r="P16" s="259">
        <v>0</v>
      </c>
      <c r="Q16" s="259">
        <v>0</v>
      </c>
      <c r="R16" s="259">
        <v>0</v>
      </c>
      <c r="S16" s="29">
        <v>2</v>
      </c>
      <c r="T16" s="259">
        <v>0</v>
      </c>
      <c r="U16" s="259">
        <v>0</v>
      </c>
      <c r="V16" s="259"/>
      <c r="W16" s="29">
        <v>2</v>
      </c>
      <c r="X16" s="259">
        <v>0</v>
      </c>
      <c r="Y16" s="259">
        <v>0</v>
      </c>
      <c r="Z16" s="259">
        <v>0</v>
      </c>
      <c r="AA16" s="29">
        <v>2</v>
      </c>
      <c r="AB16" s="259">
        <v>0</v>
      </c>
      <c r="AC16" s="259"/>
      <c r="AD16" s="259"/>
      <c r="AE16" s="29">
        <v>2</v>
      </c>
      <c r="AF16" s="259">
        <v>0</v>
      </c>
      <c r="AG16" s="259"/>
      <c r="AH16" s="73"/>
      <c r="AI16" s="29">
        <v>1</v>
      </c>
      <c r="AJ16" s="259"/>
      <c r="AK16" s="259"/>
      <c r="AL16" s="259"/>
      <c r="AM16" s="29">
        <v>1</v>
      </c>
      <c r="AN16" s="25">
        <v>0</v>
      </c>
      <c r="AO16" s="25">
        <v>0</v>
      </c>
      <c r="AP16" s="25">
        <v>0</v>
      </c>
      <c r="AQ16" s="28"/>
      <c r="AR16" s="25">
        <v>0</v>
      </c>
      <c r="AS16" s="25">
        <v>0</v>
      </c>
      <c r="AT16" s="25">
        <v>0</v>
      </c>
      <c r="AU16" s="120">
        <v>1</v>
      </c>
      <c r="AV16" s="25">
        <v>0</v>
      </c>
      <c r="AW16" s="25">
        <v>0</v>
      </c>
      <c r="AX16" s="25">
        <v>0</v>
      </c>
      <c r="AY16" s="128">
        <f t="shared" si="0"/>
        <v>19</v>
      </c>
    </row>
    <row r="17" spans="1:51">
      <c r="A17" s="39">
        <v>12</v>
      </c>
      <c r="B17" s="38" t="s">
        <v>21</v>
      </c>
      <c r="C17" s="29">
        <v>3</v>
      </c>
      <c r="D17" s="259">
        <v>0</v>
      </c>
      <c r="E17" s="259"/>
      <c r="F17" s="259"/>
      <c r="G17" s="29">
        <v>3</v>
      </c>
      <c r="H17" s="259">
        <v>0</v>
      </c>
      <c r="I17" s="259"/>
      <c r="J17" s="259"/>
      <c r="K17" s="29">
        <v>3</v>
      </c>
      <c r="L17" s="259">
        <v>0</v>
      </c>
      <c r="M17" s="259"/>
      <c r="N17" s="259"/>
      <c r="O17" s="29">
        <v>3</v>
      </c>
      <c r="P17" s="259">
        <v>0</v>
      </c>
      <c r="Q17" s="259"/>
      <c r="R17" s="259"/>
      <c r="S17" s="29">
        <v>3</v>
      </c>
      <c r="T17" s="259"/>
      <c r="U17" s="259"/>
      <c r="V17" s="259"/>
      <c r="W17" s="29">
        <v>3</v>
      </c>
      <c r="X17" s="259">
        <v>0</v>
      </c>
      <c r="Y17" s="259"/>
      <c r="Z17" s="259"/>
      <c r="AA17" s="29">
        <v>2</v>
      </c>
      <c r="AB17" s="259">
        <v>0</v>
      </c>
      <c r="AC17" s="259"/>
      <c r="AD17" s="259"/>
      <c r="AE17" s="29">
        <v>2</v>
      </c>
      <c r="AF17" s="259">
        <v>0</v>
      </c>
      <c r="AG17" s="259"/>
      <c r="AH17" s="73"/>
      <c r="AI17" s="29">
        <v>1</v>
      </c>
      <c r="AJ17" s="259"/>
      <c r="AK17" s="259"/>
      <c r="AL17" s="259"/>
      <c r="AM17" s="29">
        <v>1</v>
      </c>
      <c r="AN17" s="25">
        <v>0</v>
      </c>
      <c r="AO17" s="25">
        <v>0</v>
      </c>
      <c r="AP17" s="25">
        <v>0</v>
      </c>
      <c r="AQ17" s="28"/>
      <c r="AR17" s="25">
        <v>0</v>
      </c>
      <c r="AS17" s="25">
        <v>0</v>
      </c>
      <c r="AT17" s="25">
        <v>0</v>
      </c>
      <c r="AU17" s="120">
        <v>1</v>
      </c>
      <c r="AV17" s="25">
        <v>0</v>
      </c>
      <c r="AW17" s="25">
        <v>0</v>
      </c>
      <c r="AX17" s="25">
        <v>0</v>
      </c>
      <c r="AY17" s="128">
        <f t="shared" si="0"/>
        <v>25</v>
      </c>
    </row>
    <row r="18" spans="1:51">
      <c r="A18" s="39">
        <v>13</v>
      </c>
      <c r="B18" s="38" t="s">
        <v>22</v>
      </c>
      <c r="C18" s="29">
        <v>2</v>
      </c>
      <c r="D18" s="259">
        <v>19</v>
      </c>
      <c r="E18" s="259">
        <v>12</v>
      </c>
      <c r="F18" s="259">
        <v>12</v>
      </c>
      <c r="G18" s="29">
        <v>2</v>
      </c>
      <c r="H18" s="259">
        <v>22</v>
      </c>
      <c r="I18" s="259">
        <v>15</v>
      </c>
      <c r="J18" s="259">
        <v>15</v>
      </c>
      <c r="K18" s="29">
        <v>2</v>
      </c>
      <c r="L18" s="259">
        <v>2</v>
      </c>
      <c r="M18" s="259">
        <v>2</v>
      </c>
      <c r="N18" s="259">
        <v>2</v>
      </c>
      <c r="O18" s="29">
        <v>2</v>
      </c>
      <c r="P18" s="259">
        <v>9</v>
      </c>
      <c r="Q18" s="259">
        <v>8</v>
      </c>
      <c r="R18" s="259">
        <v>8</v>
      </c>
      <c r="S18" s="29">
        <v>2</v>
      </c>
      <c r="T18" s="259">
        <v>38</v>
      </c>
      <c r="U18" s="259">
        <v>30</v>
      </c>
      <c r="V18" s="259">
        <v>15</v>
      </c>
      <c r="W18" s="29">
        <v>2</v>
      </c>
      <c r="X18" s="259">
        <v>19</v>
      </c>
      <c r="Y18" s="259">
        <v>16</v>
      </c>
      <c r="Z18" s="259">
        <v>16</v>
      </c>
      <c r="AA18" s="29">
        <v>2</v>
      </c>
      <c r="AB18" s="259">
        <v>4</v>
      </c>
      <c r="AC18" s="259">
        <v>4</v>
      </c>
      <c r="AD18" s="259">
        <v>3</v>
      </c>
      <c r="AE18" s="29">
        <v>2</v>
      </c>
      <c r="AF18" s="259">
        <v>2</v>
      </c>
      <c r="AG18" s="259">
        <v>2</v>
      </c>
      <c r="AH18" s="73">
        <v>1</v>
      </c>
      <c r="AI18" s="29">
        <v>1</v>
      </c>
      <c r="AJ18" s="259">
        <v>7</v>
      </c>
      <c r="AK18" s="259">
        <v>7</v>
      </c>
      <c r="AL18" s="259">
        <v>2</v>
      </c>
      <c r="AM18" s="29">
        <v>0</v>
      </c>
      <c r="AN18" s="25">
        <v>0</v>
      </c>
      <c r="AO18" s="25">
        <v>0</v>
      </c>
      <c r="AP18" s="25">
        <v>0</v>
      </c>
      <c r="AQ18" s="28">
        <v>0</v>
      </c>
      <c r="AR18" s="25">
        <v>23</v>
      </c>
      <c r="AS18" s="25">
        <v>18</v>
      </c>
      <c r="AT18" s="25">
        <v>18</v>
      </c>
      <c r="AU18" s="120">
        <v>1</v>
      </c>
      <c r="AV18" s="25">
        <v>0</v>
      </c>
      <c r="AW18" s="25">
        <v>0</v>
      </c>
      <c r="AX18" s="25">
        <v>0</v>
      </c>
      <c r="AY18" s="128">
        <f t="shared" si="0"/>
        <v>18</v>
      </c>
    </row>
    <row r="19" spans="1:51">
      <c r="A19" s="39">
        <v>14</v>
      </c>
      <c r="B19" s="38" t="s">
        <v>23</v>
      </c>
      <c r="C19" s="29">
        <v>3</v>
      </c>
      <c r="D19" s="259">
        <v>0</v>
      </c>
      <c r="E19" s="259"/>
      <c r="F19" s="259"/>
      <c r="G19" s="29">
        <v>3</v>
      </c>
      <c r="H19" s="259">
        <v>0</v>
      </c>
      <c r="I19" s="259"/>
      <c r="J19" s="259"/>
      <c r="K19" s="29">
        <v>3</v>
      </c>
      <c r="L19" s="259">
        <v>0</v>
      </c>
      <c r="M19" s="259"/>
      <c r="N19" s="259"/>
      <c r="O19" s="29">
        <v>3</v>
      </c>
      <c r="P19" s="259">
        <v>0</v>
      </c>
      <c r="Q19" s="259"/>
      <c r="R19" s="259"/>
      <c r="S19" s="29">
        <v>3</v>
      </c>
      <c r="T19" s="259"/>
      <c r="U19" s="259"/>
      <c r="V19" s="259"/>
      <c r="W19" s="29">
        <v>3</v>
      </c>
      <c r="X19" s="259">
        <v>0</v>
      </c>
      <c r="Y19" s="259"/>
      <c r="Z19" s="259"/>
      <c r="AA19" s="29">
        <v>2</v>
      </c>
      <c r="AB19" s="259">
        <v>0</v>
      </c>
      <c r="AC19" s="259"/>
      <c r="AD19" s="259"/>
      <c r="AE19" s="29">
        <v>2</v>
      </c>
      <c r="AF19" s="259">
        <v>0</v>
      </c>
      <c r="AG19" s="259"/>
      <c r="AH19" s="73"/>
      <c r="AI19" s="29">
        <v>1</v>
      </c>
      <c r="AJ19" s="259"/>
      <c r="AK19" s="259"/>
      <c r="AL19" s="259"/>
      <c r="AM19" s="29">
        <v>1</v>
      </c>
      <c r="AN19" s="25">
        <v>0</v>
      </c>
      <c r="AO19" s="25">
        <v>0</v>
      </c>
      <c r="AP19" s="25">
        <v>0</v>
      </c>
      <c r="AQ19" s="28"/>
      <c r="AR19" s="25">
        <v>0</v>
      </c>
      <c r="AS19" s="25">
        <v>0</v>
      </c>
      <c r="AT19" s="25">
        <v>0</v>
      </c>
      <c r="AU19" s="120">
        <v>1</v>
      </c>
      <c r="AV19" s="25">
        <v>0</v>
      </c>
      <c r="AW19" s="25">
        <v>0</v>
      </c>
      <c r="AX19" s="25">
        <v>0</v>
      </c>
      <c r="AY19" s="128">
        <f t="shared" si="0"/>
        <v>25</v>
      </c>
    </row>
    <row r="20" spans="1:51">
      <c r="A20" s="39">
        <v>15</v>
      </c>
      <c r="B20" s="38" t="s">
        <v>24</v>
      </c>
      <c r="C20" s="29">
        <v>2</v>
      </c>
      <c r="D20" s="259">
        <v>17</v>
      </c>
      <c r="E20" s="56">
        <v>14</v>
      </c>
      <c r="F20" s="259">
        <v>14</v>
      </c>
      <c r="G20" s="29">
        <v>2</v>
      </c>
      <c r="H20" s="259">
        <v>61</v>
      </c>
      <c r="I20" s="259">
        <v>61</v>
      </c>
      <c r="J20" s="259">
        <v>61</v>
      </c>
      <c r="K20" s="29">
        <v>2</v>
      </c>
      <c r="L20" s="259">
        <v>17</v>
      </c>
      <c r="M20" s="259">
        <v>15</v>
      </c>
      <c r="N20" s="259">
        <v>15</v>
      </c>
      <c r="O20" s="29">
        <v>2</v>
      </c>
      <c r="P20" s="259">
        <v>42</v>
      </c>
      <c r="Q20" s="259">
        <v>42</v>
      </c>
      <c r="R20" s="259">
        <v>42</v>
      </c>
      <c r="S20" s="29">
        <v>2</v>
      </c>
      <c r="T20" s="259">
        <v>72</v>
      </c>
      <c r="U20" s="259">
        <v>72</v>
      </c>
      <c r="V20" s="259">
        <v>72</v>
      </c>
      <c r="W20" s="29">
        <v>2</v>
      </c>
      <c r="X20" s="259">
        <v>73</v>
      </c>
      <c r="Y20" s="259">
        <v>44</v>
      </c>
      <c r="Z20" s="259">
        <v>44</v>
      </c>
      <c r="AA20" s="29">
        <v>2</v>
      </c>
      <c r="AB20" s="259">
        <v>5</v>
      </c>
      <c r="AC20" s="259">
        <v>5</v>
      </c>
      <c r="AD20" s="259">
        <v>5</v>
      </c>
      <c r="AE20" s="29">
        <v>2</v>
      </c>
      <c r="AF20" s="259">
        <v>17</v>
      </c>
      <c r="AG20" s="259">
        <v>14</v>
      </c>
      <c r="AH20" s="73">
        <v>14</v>
      </c>
      <c r="AI20" s="29">
        <v>1</v>
      </c>
      <c r="AJ20" s="259">
        <v>14</v>
      </c>
      <c r="AK20" s="259">
        <v>14</v>
      </c>
      <c r="AL20" s="259">
        <v>14</v>
      </c>
      <c r="AM20" s="29">
        <v>0</v>
      </c>
      <c r="AN20" s="25">
        <v>0</v>
      </c>
      <c r="AO20" s="25">
        <v>0</v>
      </c>
      <c r="AP20" s="25">
        <v>0</v>
      </c>
      <c r="AQ20" s="28">
        <v>0</v>
      </c>
      <c r="AR20" s="25">
        <v>24</v>
      </c>
      <c r="AS20" s="25">
        <v>24</v>
      </c>
      <c r="AT20" s="25">
        <v>24</v>
      </c>
      <c r="AU20" s="120">
        <v>1</v>
      </c>
      <c r="AV20" s="25">
        <v>0</v>
      </c>
      <c r="AW20" s="25">
        <v>0</v>
      </c>
      <c r="AX20" s="25">
        <v>0</v>
      </c>
      <c r="AY20" s="128">
        <f t="shared" si="0"/>
        <v>18</v>
      </c>
    </row>
    <row r="21" spans="1:51">
      <c r="A21" s="39">
        <v>16</v>
      </c>
      <c r="B21" s="38" t="s">
        <v>25</v>
      </c>
      <c r="C21" s="29">
        <v>2</v>
      </c>
      <c r="D21" s="259">
        <v>39</v>
      </c>
      <c r="E21" s="56">
        <v>39</v>
      </c>
      <c r="F21" s="259">
        <v>39</v>
      </c>
      <c r="G21" s="29">
        <v>2</v>
      </c>
      <c r="H21" s="259">
        <v>40</v>
      </c>
      <c r="I21" s="259">
        <v>40</v>
      </c>
      <c r="J21" s="259">
        <v>40</v>
      </c>
      <c r="K21" s="29">
        <v>2</v>
      </c>
      <c r="L21" s="259">
        <v>41</v>
      </c>
      <c r="M21" s="259">
        <v>41</v>
      </c>
      <c r="N21" s="259">
        <v>41</v>
      </c>
      <c r="O21" s="29">
        <v>2</v>
      </c>
      <c r="P21" s="259">
        <v>41</v>
      </c>
      <c r="Q21" s="259">
        <v>41</v>
      </c>
      <c r="R21" s="259">
        <v>41</v>
      </c>
      <c r="S21" s="29">
        <v>2</v>
      </c>
      <c r="T21" s="259">
        <v>43</v>
      </c>
      <c r="U21" s="259">
        <v>43</v>
      </c>
      <c r="V21" s="259">
        <v>43</v>
      </c>
      <c r="W21" s="29">
        <v>2</v>
      </c>
      <c r="X21" s="259">
        <v>38</v>
      </c>
      <c r="Y21" s="259">
        <v>38</v>
      </c>
      <c r="Z21" s="259">
        <v>38</v>
      </c>
      <c r="AA21" s="29">
        <v>2</v>
      </c>
      <c r="AB21" s="259">
        <v>39</v>
      </c>
      <c r="AC21" s="259">
        <v>39</v>
      </c>
      <c r="AD21" s="259">
        <v>39</v>
      </c>
      <c r="AE21" s="29">
        <v>2</v>
      </c>
      <c r="AF21" s="259">
        <v>38</v>
      </c>
      <c r="AG21" s="259">
        <v>38</v>
      </c>
      <c r="AH21" s="73">
        <v>38</v>
      </c>
      <c r="AI21" s="29">
        <v>1</v>
      </c>
      <c r="AJ21" s="259">
        <v>0</v>
      </c>
      <c r="AK21" s="259">
        <v>0</v>
      </c>
      <c r="AL21" s="259">
        <v>0</v>
      </c>
      <c r="AM21" s="29">
        <v>0</v>
      </c>
      <c r="AN21" s="25">
        <v>0</v>
      </c>
      <c r="AO21" s="25">
        <v>0</v>
      </c>
      <c r="AP21" s="25">
        <v>0</v>
      </c>
      <c r="AQ21" s="28">
        <v>0</v>
      </c>
      <c r="AR21" s="25">
        <v>0</v>
      </c>
      <c r="AS21" s="25">
        <v>0</v>
      </c>
      <c r="AT21" s="25">
        <v>0</v>
      </c>
      <c r="AU21" s="120">
        <v>1</v>
      </c>
      <c r="AV21" s="25">
        <v>0</v>
      </c>
      <c r="AW21" s="25">
        <v>0</v>
      </c>
      <c r="AX21" s="25">
        <v>0</v>
      </c>
      <c r="AY21" s="128">
        <f t="shared" si="0"/>
        <v>18</v>
      </c>
    </row>
    <row r="22" spans="1:51">
      <c r="A22" s="39">
        <v>17</v>
      </c>
      <c r="B22" s="38" t="s">
        <v>26</v>
      </c>
      <c r="C22" s="29">
        <v>4</v>
      </c>
      <c r="D22" s="259">
        <v>0</v>
      </c>
      <c r="E22" s="56"/>
      <c r="F22" s="259"/>
      <c r="G22" s="29">
        <v>4</v>
      </c>
      <c r="H22" s="259">
        <v>0</v>
      </c>
      <c r="I22" s="259"/>
      <c r="J22" s="259"/>
      <c r="K22" s="29">
        <v>4</v>
      </c>
      <c r="L22" s="259">
        <v>0</v>
      </c>
      <c r="M22" s="259"/>
      <c r="N22" s="259"/>
      <c r="O22" s="29">
        <v>4</v>
      </c>
      <c r="P22" s="259">
        <v>0</v>
      </c>
      <c r="Q22" s="259"/>
      <c r="R22" s="259"/>
      <c r="S22" s="29">
        <v>4</v>
      </c>
      <c r="T22" s="259"/>
      <c r="U22" s="259"/>
      <c r="V22" s="259"/>
      <c r="W22" s="29">
        <v>4</v>
      </c>
      <c r="X22" s="259">
        <v>0</v>
      </c>
      <c r="Y22" s="259"/>
      <c r="Z22" s="259"/>
      <c r="AA22" s="29">
        <v>2</v>
      </c>
      <c r="AB22" s="259">
        <v>0</v>
      </c>
      <c r="AC22" s="259"/>
      <c r="AD22" s="259"/>
      <c r="AE22" s="29">
        <v>2</v>
      </c>
      <c r="AF22" s="259">
        <v>0</v>
      </c>
      <c r="AG22" s="259"/>
      <c r="AH22" s="73"/>
      <c r="AI22" s="29">
        <v>1</v>
      </c>
      <c r="AJ22" s="259"/>
      <c r="AK22" s="259"/>
      <c r="AL22" s="259"/>
      <c r="AM22" s="29">
        <v>0</v>
      </c>
      <c r="AN22" s="25">
        <v>0</v>
      </c>
      <c r="AO22" s="25">
        <v>0</v>
      </c>
      <c r="AP22" s="25">
        <v>0</v>
      </c>
      <c r="AQ22" s="28"/>
      <c r="AR22" s="25">
        <v>0</v>
      </c>
      <c r="AS22" s="25">
        <v>0</v>
      </c>
      <c r="AT22" s="25">
        <v>0</v>
      </c>
      <c r="AU22" s="120">
        <v>2</v>
      </c>
      <c r="AV22" s="25">
        <v>0</v>
      </c>
      <c r="AW22" s="25">
        <v>0</v>
      </c>
      <c r="AX22" s="25">
        <v>0</v>
      </c>
      <c r="AY22" s="128">
        <f t="shared" si="0"/>
        <v>31</v>
      </c>
    </row>
    <row r="23" spans="1:51">
      <c r="A23" s="39">
        <v>18</v>
      </c>
      <c r="B23" s="38" t="s">
        <v>27</v>
      </c>
      <c r="C23" s="29">
        <v>2</v>
      </c>
      <c r="D23" s="259">
        <v>960</v>
      </c>
      <c r="E23" s="56">
        <v>960</v>
      </c>
      <c r="F23" s="259">
        <v>960</v>
      </c>
      <c r="G23" s="29">
        <v>2</v>
      </c>
      <c r="H23" s="259">
        <v>768</v>
      </c>
      <c r="I23" s="259">
        <v>768</v>
      </c>
      <c r="J23" s="259">
        <v>768</v>
      </c>
      <c r="K23" s="29">
        <v>2</v>
      </c>
      <c r="L23" s="259">
        <v>640</v>
      </c>
      <c r="M23" s="259">
        <v>640</v>
      </c>
      <c r="N23" s="259">
        <v>640</v>
      </c>
      <c r="O23" s="29">
        <v>2</v>
      </c>
      <c r="P23" s="259">
        <v>1024</v>
      </c>
      <c r="Q23" s="259">
        <v>1024</v>
      </c>
      <c r="R23" s="259">
        <v>1024</v>
      </c>
      <c r="S23" s="29">
        <v>2</v>
      </c>
      <c r="T23" s="259">
        <v>1408</v>
      </c>
      <c r="U23" s="259">
        <v>1408</v>
      </c>
      <c r="V23" s="259">
        <v>0</v>
      </c>
      <c r="W23" s="29">
        <v>2</v>
      </c>
      <c r="X23" s="259">
        <v>512</v>
      </c>
      <c r="Y23" s="259">
        <v>512</v>
      </c>
      <c r="Z23" s="259">
        <v>512</v>
      </c>
      <c r="AA23" s="29">
        <v>2</v>
      </c>
      <c r="AB23" s="259">
        <v>512</v>
      </c>
      <c r="AC23" s="259">
        <v>512</v>
      </c>
      <c r="AD23" s="259">
        <v>512</v>
      </c>
      <c r="AE23" s="29">
        <v>2</v>
      </c>
      <c r="AF23" s="259">
        <v>640</v>
      </c>
      <c r="AG23" s="259">
        <v>640</v>
      </c>
      <c r="AH23" s="73">
        <v>640</v>
      </c>
      <c r="AI23" s="29">
        <v>1</v>
      </c>
      <c r="AJ23" s="259">
        <v>0</v>
      </c>
      <c r="AK23" s="259">
        <v>0</v>
      </c>
      <c r="AL23" s="259">
        <v>0</v>
      </c>
      <c r="AM23" s="29">
        <v>0</v>
      </c>
      <c r="AN23" s="25">
        <v>0</v>
      </c>
      <c r="AO23" s="25">
        <v>0</v>
      </c>
      <c r="AP23" s="25">
        <v>0</v>
      </c>
      <c r="AQ23" s="28">
        <v>1</v>
      </c>
      <c r="AR23" s="25">
        <v>0</v>
      </c>
      <c r="AS23" s="25">
        <v>0</v>
      </c>
      <c r="AT23" s="25">
        <v>0</v>
      </c>
      <c r="AU23" s="120">
        <v>1</v>
      </c>
      <c r="AV23" s="25">
        <v>0</v>
      </c>
      <c r="AW23" s="25">
        <v>0</v>
      </c>
      <c r="AX23" s="25">
        <v>0</v>
      </c>
      <c r="AY23" s="128">
        <f t="shared" si="0"/>
        <v>19</v>
      </c>
    </row>
    <row r="24" spans="1:51">
      <c r="A24" s="40">
        <v>19</v>
      </c>
      <c r="B24" s="38" t="s">
        <v>28</v>
      </c>
      <c r="C24" s="29">
        <v>3</v>
      </c>
      <c r="D24" s="259">
        <v>0</v>
      </c>
      <c r="E24" s="56">
        <v>0</v>
      </c>
      <c r="F24" s="259">
        <v>0</v>
      </c>
      <c r="G24" s="29">
        <v>3</v>
      </c>
      <c r="H24" s="259">
        <v>0</v>
      </c>
      <c r="I24" s="259">
        <v>0</v>
      </c>
      <c r="J24" s="259">
        <v>0</v>
      </c>
      <c r="K24" s="29">
        <v>3</v>
      </c>
      <c r="L24" s="259">
        <v>0</v>
      </c>
      <c r="M24" s="259">
        <v>0</v>
      </c>
      <c r="N24" s="259">
        <v>0</v>
      </c>
      <c r="O24" s="29">
        <v>3</v>
      </c>
      <c r="P24" s="259">
        <v>0</v>
      </c>
      <c r="Q24" s="259">
        <v>0</v>
      </c>
      <c r="R24" s="259">
        <v>0</v>
      </c>
      <c r="S24" s="29">
        <v>3</v>
      </c>
      <c r="T24" s="259">
        <v>0</v>
      </c>
      <c r="U24" s="259">
        <v>0</v>
      </c>
      <c r="V24" s="259"/>
      <c r="W24" s="29">
        <v>3</v>
      </c>
      <c r="X24" s="259">
        <v>0</v>
      </c>
      <c r="Y24" s="259">
        <v>0</v>
      </c>
      <c r="Z24" s="259">
        <v>0</v>
      </c>
      <c r="AA24" s="29">
        <v>4</v>
      </c>
      <c r="AB24" s="259">
        <v>0</v>
      </c>
      <c r="AC24" s="259">
        <v>0</v>
      </c>
      <c r="AD24" s="259">
        <v>0</v>
      </c>
      <c r="AE24" s="29">
        <v>4</v>
      </c>
      <c r="AF24" s="259">
        <v>0</v>
      </c>
      <c r="AG24" s="259">
        <v>0</v>
      </c>
      <c r="AH24" s="73">
        <v>0</v>
      </c>
      <c r="AI24" s="29">
        <v>1</v>
      </c>
      <c r="AJ24" s="259"/>
      <c r="AK24" s="259"/>
      <c r="AL24" s="259"/>
      <c r="AM24" s="29">
        <v>0</v>
      </c>
      <c r="AN24" s="25">
        <v>0</v>
      </c>
      <c r="AO24" s="25">
        <v>0</v>
      </c>
      <c r="AP24" s="25">
        <v>0</v>
      </c>
      <c r="AQ24" s="28"/>
      <c r="AR24" s="25">
        <v>0</v>
      </c>
      <c r="AS24" s="25">
        <v>0</v>
      </c>
      <c r="AT24" s="25">
        <v>0</v>
      </c>
      <c r="AU24" s="120">
        <v>2</v>
      </c>
      <c r="AV24" s="25">
        <v>128</v>
      </c>
      <c r="AW24" s="25">
        <v>128</v>
      </c>
      <c r="AX24" s="25">
        <v>0</v>
      </c>
      <c r="AY24" s="128">
        <f t="shared" si="0"/>
        <v>29</v>
      </c>
    </row>
    <row r="25" spans="1:51">
      <c r="A25" s="39">
        <v>20</v>
      </c>
      <c r="B25" s="38" t="s">
        <v>101</v>
      </c>
      <c r="C25" s="29">
        <v>2</v>
      </c>
      <c r="D25" s="259">
        <v>157</v>
      </c>
      <c r="E25" s="56">
        <v>157</v>
      </c>
      <c r="F25" s="259">
        <v>28</v>
      </c>
      <c r="G25" s="29">
        <v>2</v>
      </c>
      <c r="H25" s="259">
        <v>244</v>
      </c>
      <c r="I25" s="259">
        <v>244</v>
      </c>
      <c r="J25" s="259">
        <v>80</v>
      </c>
      <c r="K25" s="29">
        <v>2</v>
      </c>
      <c r="L25" s="259">
        <v>157</v>
      </c>
      <c r="M25" s="259">
        <v>157</v>
      </c>
      <c r="N25" s="259">
        <v>4</v>
      </c>
      <c r="O25" s="29">
        <v>2</v>
      </c>
      <c r="P25" s="259">
        <v>330</v>
      </c>
      <c r="Q25" s="259">
        <v>330</v>
      </c>
      <c r="R25" s="259">
        <v>36</v>
      </c>
      <c r="S25" s="29">
        <v>2</v>
      </c>
      <c r="T25" s="259">
        <v>385</v>
      </c>
      <c r="U25" s="259">
        <v>385</v>
      </c>
      <c r="V25" s="259">
        <v>0</v>
      </c>
      <c r="W25" s="29">
        <v>2</v>
      </c>
      <c r="X25" s="259">
        <v>55</v>
      </c>
      <c r="Y25" s="259">
        <v>55</v>
      </c>
      <c r="Z25" s="259">
        <v>0</v>
      </c>
      <c r="AA25" s="29">
        <v>2</v>
      </c>
      <c r="AB25" s="259">
        <v>22</v>
      </c>
      <c r="AC25" s="259">
        <v>22</v>
      </c>
      <c r="AD25" s="259">
        <v>0</v>
      </c>
      <c r="AE25" s="29">
        <v>2</v>
      </c>
      <c r="AF25" s="259">
        <v>90</v>
      </c>
      <c r="AG25" s="259">
        <v>90</v>
      </c>
      <c r="AH25" s="73">
        <v>0</v>
      </c>
      <c r="AI25" s="29">
        <v>1</v>
      </c>
      <c r="AJ25" s="259">
        <v>0</v>
      </c>
      <c r="AK25" s="259">
        <v>0</v>
      </c>
      <c r="AL25" s="259">
        <v>0</v>
      </c>
      <c r="AM25" s="29">
        <v>0</v>
      </c>
      <c r="AN25" s="25">
        <v>0</v>
      </c>
      <c r="AO25" s="25">
        <v>0</v>
      </c>
      <c r="AP25" s="25">
        <v>0</v>
      </c>
      <c r="AQ25" s="28">
        <v>0</v>
      </c>
      <c r="AR25" s="25">
        <v>0</v>
      </c>
      <c r="AS25" s="25">
        <v>0</v>
      </c>
      <c r="AT25" s="25">
        <v>0</v>
      </c>
      <c r="AU25" s="120">
        <v>1</v>
      </c>
      <c r="AV25" s="25">
        <v>0</v>
      </c>
      <c r="AW25" s="25">
        <v>0</v>
      </c>
      <c r="AX25" s="25">
        <v>0</v>
      </c>
      <c r="AY25" s="128">
        <f t="shared" si="0"/>
        <v>18</v>
      </c>
    </row>
    <row r="26" spans="1:51">
      <c r="A26" s="39">
        <v>21</v>
      </c>
      <c r="B26" s="38" t="s">
        <v>30</v>
      </c>
      <c r="C26" s="29">
        <v>2</v>
      </c>
      <c r="D26" s="259">
        <v>0</v>
      </c>
      <c r="E26" s="259"/>
      <c r="F26" s="259"/>
      <c r="G26" s="29">
        <v>2</v>
      </c>
      <c r="H26" s="259">
        <v>0</v>
      </c>
      <c r="I26" s="259"/>
      <c r="J26" s="259"/>
      <c r="K26" s="29">
        <v>2</v>
      </c>
      <c r="L26" s="259">
        <v>0</v>
      </c>
      <c r="M26" s="259"/>
      <c r="N26" s="259"/>
      <c r="O26" s="29">
        <v>2</v>
      </c>
      <c r="P26" s="259">
        <v>0</v>
      </c>
      <c r="Q26" s="259"/>
      <c r="R26" s="259"/>
      <c r="S26" s="29">
        <v>2</v>
      </c>
      <c r="T26" s="259">
        <v>0</v>
      </c>
      <c r="U26" s="259"/>
      <c r="V26" s="259"/>
      <c r="W26" s="29">
        <v>2</v>
      </c>
      <c r="X26" s="259">
        <v>0</v>
      </c>
      <c r="Y26" s="259"/>
      <c r="Z26" s="259"/>
      <c r="AA26" s="29">
        <v>2</v>
      </c>
      <c r="AB26" s="259">
        <v>0</v>
      </c>
      <c r="AC26" s="259"/>
      <c r="AD26" s="259"/>
      <c r="AE26" s="29">
        <v>2</v>
      </c>
      <c r="AF26" s="259">
        <v>0</v>
      </c>
      <c r="AG26" s="259"/>
      <c r="AH26" s="73"/>
      <c r="AI26" s="29">
        <v>1</v>
      </c>
      <c r="AJ26" s="259"/>
      <c r="AK26" s="259"/>
      <c r="AL26" s="259"/>
      <c r="AM26" s="29">
        <v>1</v>
      </c>
      <c r="AN26" s="25">
        <v>0</v>
      </c>
      <c r="AO26" s="25">
        <v>0</v>
      </c>
      <c r="AP26" s="25">
        <v>0</v>
      </c>
      <c r="AQ26" s="28"/>
      <c r="AR26" s="25">
        <v>0</v>
      </c>
      <c r="AS26" s="25">
        <v>0</v>
      </c>
      <c r="AT26" s="25">
        <v>0</v>
      </c>
      <c r="AU26" s="120">
        <v>1</v>
      </c>
      <c r="AV26" s="25">
        <v>0</v>
      </c>
      <c r="AW26" s="25">
        <v>0</v>
      </c>
      <c r="AX26" s="25">
        <v>0</v>
      </c>
      <c r="AY26" s="128">
        <f t="shared" si="0"/>
        <v>19</v>
      </c>
    </row>
    <row r="27" spans="1:51">
      <c r="A27" s="39">
        <v>22</v>
      </c>
      <c r="B27" s="38" t="s">
        <v>31</v>
      </c>
      <c r="C27" s="29">
        <v>2</v>
      </c>
      <c r="D27" s="259">
        <v>0</v>
      </c>
      <c r="E27" s="259"/>
      <c r="F27" s="259"/>
      <c r="G27" s="29">
        <v>2</v>
      </c>
      <c r="H27" s="259">
        <v>0</v>
      </c>
      <c r="I27" s="259"/>
      <c r="J27" s="259"/>
      <c r="K27" s="29">
        <v>2</v>
      </c>
      <c r="L27" s="259">
        <v>0</v>
      </c>
      <c r="M27" s="259"/>
      <c r="N27" s="259"/>
      <c r="O27" s="29">
        <v>2</v>
      </c>
      <c r="P27" s="259">
        <v>0</v>
      </c>
      <c r="Q27" s="259"/>
      <c r="R27" s="259"/>
      <c r="S27" s="29">
        <v>2</v>
      </c>
      <c r="T27" s="259">
        <v>0</v>
      </c>
      <c r="U27" s="259"/>
      <c r="V27" s="259"/>
      <c r="W27" s="29">
        <v>2</v>
      </c>
      <c r="X27" s="259">
        <v>0</v>
      </c>
      <c r="Y27" s="259"/>
      <c r="Z27" s="259"/>
      <c r="AA27" s="29">
        <v>2</v>
      </c>
      <c r="AB27" s="259">
        <v>0</v>
      </c>
      <c r="AC27" s="259"/>
      <c r="AD27" s="259"/>
      <c r="AE27" s="29">
        <v>2</v>
      </c>
      <c r="AF27" s="259">
        <v>0</v>
      </c>
      <c r="AG27" s="259"/>
      <c r="AH27" s="73"/>
      <c r="AI27" s="29">
        <v>1</v>
      </c>
      <c r="AJ27" s="259"/>
      <c r="AK27" s="259"/>
      <c r="AL27" s="259"/>
      <c r="AM27" s="29">
        <v>0</v>
      </c>
      <c r="AN27" s="25">
        <v>0</v>
      </c>
      <c r="AO27" s="25">
        <v>0</v>
      </c>
      <c r="AP27" s="25">
        <v>0</v>
      </c>
      <c r="AQ27" s="28"/>
      <c r="AR27" s="25">
        <v>0</v>
      </c>
      <c r="AS27" s="25">
        <v>0</v>
      </c>
      <c r="AT27" s="25">
        <v>0</v>
      </c>
      <c r="AU27" s="120">
        <v>1</v>
      </c>
      <c r="AV27" s="25">
        <v>0</v>
      </c>
      <c r="AW27" s="25">
        <v>0</v>
      </c>
      <c r="AX27" s="25">
        <v>0</v>
      </c>
      <c r="AY27" s="128">
        <f t="shared" si="0"/>
        <v>18</v>
      </c>
    </row>
    <row r="28" spans="1:51">
      <c r="A28" s="39">
        <v>23</v>
      </c>
      <c r="B28" s="38" t="s">
        <v>32</v>
      </c>
      <c r="C28" s="29">
        <v>2</v>
      </c>
      <c r="D28" s="259">
        <v>0</v>
      </c>
      <c r="E28" s="56">
        <v>0</v>
      </c>
      <c r="F28" s="259">
        <v>0</v>
      </c>
      <c r="G28" s="29">
        <v>2</v>
      </c>
      <c r="H28" s="259">
        <v>0</v>
      </c>
      <c r="I28" s="259">
        <v>0</v>
      </c>
      <c r="J28" s="259">
        <v>0</v>
      </c>
      <c r="K28" s="29">
        <v>2</v>
      </c>
      <c r="L28" s="259">
        <v>0</v>
      </c>
      <c r="M28" s="259">
        <v>0</v>
      </c>
      <c r="N28" s="259">
        <v>0</v>
      </c>
      <c r="O28" s="29">
        <v>2</v>
      </c>
      <c r="P28" s="259">
        <v>0</v>
      </c>
      <c r="Q28" s="259">
        <v>0</v>
      </c>
      <c r="R28" s="259">
        <v>0</v>
      </c>
      <c r="S28" s="29">
        <v>2</v>
      </c>
      <c r="T28" s="259">
        <v>0</v>
      </c>
      <c r="U28" s="259">
        <v>0</v>
      </c>
      <c r="V28" s="259"/>
      <c r="W28" s="29">
        <v>2</v>
      </c>
      <c r="X28" s="259">
        <v>0</v>
      </c>
      <c r="Y28" s="259">
        <v>0</v>
      </c>
      <c r="Z28" s="259">
        <v>0</v>
      </c>
      <c r="AA28" s="33">
        <v>2</v>
      </c>
      <c r="AB28" s="32">
        <v>0</v>
      </c>
      <c r="AC28" s="32">
        <v>0</v>
      </c>
      <c r="AD28" s="32">
        <v>0</v>
      </c>
      <c r="AE28" s="29">
        <v>2</v>
      </c>
      <c r="AF28" s="259">
        <v>0</v>
      </c>
      <c r="AG28" s="259">
        <v>0</v>
      </c>
      <c r="AH28" s="73">
        <v>0</v>
      </c>
      <c r="AI28" s="29">
        <v>1</v>
      </c>
      <c r="AJ28" s="259"/>
      <c r="AK28" s="259"/>
      <c r="AL28" s="259"/>
      <c r="AM28" s="29">
        <v>1</v>
      </c>
      <c r="AN28" s="25">
        <v>0</v>
      </c>
      <c r="AO28" s="25">
        <v>0</v>
      </c>
      <c r="AP28" s="25">
        <v>0</v>
      </c>
      <c r="AQ28" s="28"/>
      <c r="AR28" s="25">
        <v>0</v>
      </c>
      <c r="AS28" s="25">
        <v>0</v>
      </c>
      <c r="AT28" s="25">
        <v>0</v>
      </c>
      <c r="AU28" s="120">
        <v>1</v>
      </c>
      <c r="AV28" s="25">
        <v>0</v>
      </c>
      <c r="AW28" s="25">
        <v>0</v>
      </c>
      <c r="AX28" s="25">
        <v>0</v>
      </c>
      <c r="AY28" s="128">
        <f t="shared" si="0"/>
        <v>19</v>
      </c>
    </row>
    <row r="29" spans="1:51">
      <c r="A29" s="39">
        <v>24</v>
      </c>
      <c r="B29" s="38" t="s">
        <v>33</v>
      </c>
      <c r="C29" s="29">
        <v>2</v>
      </c>
      <c r="D29" s="259">
        <v>10</v>
      </c>
      <c r="E29" s="259">
        <v>8</v>
      </c>
      <c r="F29" s="259">
        <v>8</v>
      </c>
      <c r="G29" s="29">
        <v>2</v>
      </c>
      <c r="H29" s="259">
        <v>36</v>
      </c>
      <c r="I29" s="259">
        <v>35</v>
      </c>
      <c r="J29" s="259">
        <v>35</v>
      </c>
      <c r="K29" s="29">
        <v>2</v>
      </c>
      <c r="L29" s="259">
        <v>36</v>
      </c>
      <c r="M29" s="259">
        <v>34</v>
      </c>
      <c r="N29" s="259">
        <v>34</v>
      </c>
      <c r="O29" s="29">
        <v>2</v>
      </c>
      <c r="P29" s="259">
        <v>57</v>
      </c>
      <c r="Q29" s="259">
        <v>56</v>
      </c>
      <c r="R29" s="259">
        <v>56</v>
      </c>
      <c r="S29" s="29">
        <v>2</v>
      </c>
      <c r="T29" s="259">
        <v>9</v>
      </c>
      <c r="U29" s="259">
        <v>9</v>
      </c>
      <c r="V29" s="259">
        <v>4</v>
      </c>
      <c r="W29" s="29">
        <v>0</v>
      </c>
      <c r="X29" s="259">
        <v>18</v>
      </c>
      <c r="Y29" s="259">
        <v>16</v>
      </c>
      <c r="Z29" s="259">
        <v>16</v>
      </c>
      <c r="AA29" s="29">
        <v>2</v>
      </c>
      <c r="AB29" s="259">
        <v>28</v>
      </c>
      <c r="AC29" s="259">
        <v>26</v>
      </c>
      <c r="AD29" s="259">
        <v>26</v>
      </c>
      <c r="AE29" s="29">
        <v>2</v>
      </c>
      <c r="AF29" s="259">
        <v>26</v>
      </c>
      <c r="AG29" s="259">
        <v>25</v>
      </c>
      <c r="AH29" s="73">
        <v>25</v>
      </c>
      <c r="AI29" s="29">
        <v>1</v>
      </c>
      <c r="AJ29" s="259">
        <v>25</v>
      </c>
      <c r="AK29" s="259">
        <v>24</v>
      </c>
      <c r="AL29" s="259">
        <v>0</v>
      </c>
      <c r="AM29" s="29">
        <v>1</v>
      </c>
      <c r="AN29" s="25">
        <v>7</v>
      </c>
      <c r="AO29" s="25">
        <v>7</v>
      </c>
      <c r="AP29" s="25">
        <v>7</v>
      </c>
      <c r="AQ29" s="28">
        <v>1</v>
      </c>
      <c r="AR29" s="25">
        <v>23</v>
      </c>
      <c r="AS29" s="25">
        <v>21</v>
      </c>
      <c r="AT29" s="25">
        <v>0</v>
      </c>
      <c r="AU29" s="120">
        <v>1</v>
      </c>
      <c r="AV29" s="25">
        <v>0</v>
      </c>
      <c r="AW29" s="25">
        <v>0</v>
      </c>
      <c r="AX29" s="25">
        <v>0</v>
      </c>
      <c r="AY29" s="128">
        <f t="shared" si="0"/>
        <v>18</v>
      </c>
    </row>
    <row r="30" spans="1:51">
      <c r="A30" s="39">
        <v>25</v>
      </c>
      <c r="B30" s="38" t="s">
        <v>34</v>
      </c>
      <c r="C30" s="29">
        <v>2</v>
      </c>
      <c r="D30" s="259">
        <v>48</v>
      </c>
      <c r="E30" s="259">
        <v>48</v>
      </c>
      <c r="F30" s="259">
        <v>46</v>
      </c>
      <c r="G30" s="29">
        <v>2</v>
      </c>
      <c r="H30" s="259">
        <v>37</v>
      </c>
      <c r="I30" s="259">
        <v>37</v>
      </c>
      <c r="J30" s="259">
        <v>35</v>
      </c>
      <c r="K30" s="29">
        <v>2</v>
      </c>
      <c r="L30" s="259">
        <v>31</v>
      </c>
      <c r="M30" s="259">
        <v>31</v>
      </c>
      <c r="N30" s="259">
        <v>31</v>
      </c>
      <c r="O30" s="29">
        <v>2</v>
      </c>
      <c r="P30" s="259">
        <v>29</v>
      </c>
      <c r="Q30" s="259">
        <v>29</v>
      </c>
      <c r="R30" s="259">
        <v>29</v>
      </c>
      <c r="S30" s="29">
        <v>2</v>
      </c>
      <c r="T30" s="259">
        <v>48</v>
      </c>
      <c r="U30" s="259">
        <v>48</v>
      </c>
      <c r="V30" s="259"/>
      <c r="W30" s="29">
        <v>2</v>
      </c>
      <c r="X30" s="259">
        <v>33</v>
      </c>
      <c r="Y30" s="259">
        <v>33</v>
      </c>
      <c r="Z30" s="259">
        <v>33</v>
      </c>
      <c r="AA30" s="29">
        <v>2</v>
      </c>
      <c r="AB30" s="259">
        <v>0</v>
      </c>
      <c r="AC30" s="259"/>
      <c r="AD30" s="259"/>
      <c r="AE30" s="29">
        <v>2</v>
      </c>
      <c r="AF30" s="259">
        <v>0</v>
      </c>
      <c r="AG30" s="259"/>
      <c r="AH30" s="73"/>
      <c r="AI30" s="29">
        <v>1</v>
      </c>
      <c r="AJ30" s="259"/>
      <c r="AK30" s="259"/>
      <c r="AL30" s="259"/>
      <c r="AM30" s="29">
        <v>1</v>
      </c>
      <c r="AN30" s="25">
        <v>0</v>
      </c>
      <c r="AO30" s="25">
        <v>0</v>
      </c>
      <c r="AP30" s="25">
        <v>0</v>
      </c>
      <c r="AQ30" s="28">
        <v>0</v>
      </c>
      <c r="AR30" s="25">
        <v>0</v>
      </c>
      <c r="AS30" s="25">
        <v>0</v>
      </c>
      <c r="AT30" s="25">
        <v>0</v>
      </c>
      <c r="AU30" s="120">
        <v>2</v>
      </c>
      <c r="AV30" s="25">
        <v>0</v>
      </c>
      <c r="AW30" s="25">
        <v>0</v>
      </c>
      <c r="AX30" s="25">
        <v>0</v>
      </c>
      <c r="AY30" s="128">
        <f t="shared" si="0"/>
        <v>20</v>
      </c>
    </row>
    <row r="31" spans="1:51">
      <c r="A31" s="39">
        <v>26</v>
      </c>
      <c r="B31" s="38" t="s">
        <v>35</v>
      </c>
      <c r="C31" s="29">
        <v>4</v>
      </c>
      <c r="D31" s="259">
        <v>0</v>
      </c>
      <c r="E31" s="259">
        <v>0</v>
      </c>
      <c r="F31" s="259">
        <v>0</v>
      </c>
      <c r="G31" s="29">
        <v>4</v>
      </c>
      <c r="H31" s="259">
        <v>107</v>
      </c>
      <c r="I31" s="259">
        <v>107</v>
      </c>
      <c r="J31" s="259">
        <v>107</v>
      </c>
      <c r="K31" s="29">
        <v>4</v>
      </c>
      <c r="L31" s="259">
        <v>0</v>
      </c>
      <c r="M31" s="259">
        <v>0</v>
      </c>
      <c r="N31" s="259">
        <v>0</v>
      </c>
      <c r="O31" s="29">
        <v>4</v>
      </c>
      <c r="P31" s="259">
        <v>104</v>
      </c>
      <c r="Q31" s="259">
        <v>104</v>
      </c>
      <c r="R31" s="259">
        <v>104</v>
      </c>
      <c r="S31" s="29">
        <v>4</v>
      </c>
      <c r="T31" s="259">
        <v>0</v>
      </c>
      <c r="U31" s="259">
        <v>0</v>
      </c>
      <c r="V31" s="259">
        <v>0</v>
      </c>
      <c r="W31" s="29">
        <v>4</v>
      </c>
      <c r="X31" s="259">
        <v>0</v>
      </c>
      <c r="Y31" s="259">
        <v>0</v>
      </c>
      <c r="Z31" s="259">
        <v>0</v>
      </c>
      <c r="AA31" s="29">
        <v>2</v>
      </c>
      <c r="AB31" s="259">
        <v>0</v>
      </c>
      <c r="AC31" s="259">
        <v>0</v>
      </c>
      <c r="AD31" s="259">
        <v>0</v>
      </c>
      <c r="AE31" s="29">
        <v>2</v>
      </c>
      <c r="AF31" s="259">
        <v>0</v>
      </c>
      <c r="AG31" s="259">
        <v>0</v>
      </c>
      <c r="AH31" s="73">
        <v>0</v>
      </c>
      <c r="AI31" s="29">
        <v>1</v>
      </c>
      <c r="AJ31" s="259">
        <v>96</v>
      </c>
      <c r="AK31" s="259">
        <v>96</v>
      </c>
      <c r="AL31" s="259">
        <v>0</v>
      </c>
      <c r="AM31" s="29">
        <v>0</v>
      </c>
      <c r="AN31" s="25">
        <v>0</v>
      </c>
      <c r="AO31" s="25">
        <v>0</v>
      </c>
      <c r="AP31" s="25">
        <v>0</v>
      </c>
      <c r="AQ31" s="28">
        <v>1</v>
      </c>
      <c r="AR31" s="25">
        <v>0</v>
      </c>
      <c r="AS31" s="25">
        <v>0</v>
      </c>
      <c r="AT31" s="25">
        <v>0</v>
      </c>
      <c r="AU31" s="120">
        <v>2</v>
      </c>
      <c r="AV31" s="25">
        <v>0</v>
      </c>
      <c r="AW31" s="25">
        <v>0</v>
      </c>
      <c r="AX31" s="25">
        <v>0</v>
      </c>
      <c r="AY31" s="128">
        <f t="shared" si="0"/>
        <v>32</v>
      </c>
    </row>
    <row r="32" spans="1:51">
      <c r="A32" s="39">
        <v>27</v>
      </c>
      <c r="B32" s="38" t="s">
        <v>36</v>
      </c>
      <c r="C32" s="29">
        <v>4</v>
      </c>
      <c r="D32" s="259">
        <v>19</v>
      </c>
      <c r="E32" s="56">
        <v>19</v>
      </c>
      <c r="F32" s="259">
        <v>19</v>
      </c>
      <c r="G32" s="29">
        <v>4</v>
      </c>
      <c r="H32" s="259">
        <v>26</v>
      </c>
      <c r="I32" s="259">
        <v>26</v>
      </c>
      <c r="J32" s="259">
        <v>26</v>
      </c>
      <c r="K32" s="29">
        <v>4</v>
      </c>
      <c r="L32" s="259">
        <v>13</v>
      </c>
      <c r="M32" s="259">
        <v>13</v>
      </c>
      <c r="N32" s="259">
        <v>13</v>
      </c>
      <c r="O32" s="29">
        <v>4</v>
      </c>
      <c r="P32" s="259">
        <v>15</v>
      </c>
      <c r="Q32" s="259">
        <v>15</v>
      </c>
      <c r="R32" s="259">
        <v>15</v>
      </c>
      <c r="S32" s="29">
        <v>4</v>
      </c>
      <c r="T32" s="259">
        <v>51</v>
      </c>
      <c r="U32" s="259">
        <v>51</v>
      </c>
      <c r="V32" s="259">
        <v>18</v>
      </c>
      <c r="W32" s="29">
        <v>4</v>
      </c>
      <c r="X32" s="259">
        <v>11</v>
      </c>
      <c r="Y32" s="259">
        <v>11</v>
      </c>
      <c r="Z32" s="259">
        <v>11</v>
      </c>
      <c r="AA32" s="29">
        <v>2</v>
      </c>
      <c r="AB32" s="259">
        <v>5</v>
      </c>
      <c r="AC32" s="259">
        <v>5</v>
      </c>
      <c r="AD32" s="259">
        <v>5</v>
      </c>
      <c r="AE32" s="29">
        <v>2</v>
      </c>
      <c r="AF32" s="259">
        <v>7</v>
      </c>
      <c r="AG32" s="259">
        <v>7</v>
      </c>
      <c r="AH32" s="73">
        <v>7</v>
      </c>
      <c r="AI32" s="29">
        <v>1</v>
      </c>
      <c r="AJ32" s="259">
        <v>28</v>
      </c>
      <c r="AK32" s="259">
        <v>28</v>
      </c>
      <c r="AL32" s="259">
        <v>28</v>
      </c>
      <c r="AM32" s="29">
        <v>0</v>
      </c>
      <c r="AN32" s="25">
        <v>0</v>
      </c>
      <c r="AO32" s="25">
        <v>0</v>
      </c>
      <c r="AP32" s="25">
        <v>0</v>
      </c>
      <c r="AQ32" s="28">
        <v>1</v>
      </c>
      <c r="AR32" s="25">
        <v>9</v>
      </c>
      <c r="AS32" s="25">
        <v>9</v>
      </c>
      <c r="AT32" s="25">
        <v>4</v>
      </c>
      <c r="AU32" s="120">
        <v>1</v>
      </c>
      <c r="AV32" s="25">
        <v>17</v>
      </c>
      <c r="AW32" s="25">
        <v>17</v>
      </c>
      <c r="AX32" s="25">
        <v>7</v>
      </c>
      <c r="AY32" s="128">
        <f t="shared" si="0"/>
        <v>31</v>
      </c>
    </row>
    <row r="33" spans="1:51">
      <c r="A33" s="39">
        <v>28</v>
      </c>
      <c r="B33" s="38" t="s">
        <v>37</v>
      </c>
      <c r="C33" s="29">
        <v>3</v>
      </c>
      <c r="D33" s="259">
        <v>0</v>
      </c>
      <c r="E33" s="259"/>
      <c r="F33" s="259"/>
      <c r="G33" s="29">
        <v>3</v>
      </c>
      <c r="H33" s="259">
        <v>0</v>
      </c>
      <c r="I33" s="259"/>
      <c r="J33" s="259"/>
      <c r="K33" s="29">
        <v>3</v>
      </c>
      <c r="L33" s="259">
        <v>0</v>
      </c>
      <c r="M33" s="259"/>
      <c r="N33" s="259"/>
      <c r="O33" s="29">
        <v>3</v>
      </c>
      <c r="P33" s="259">
        <v>0</v>
      </c>
      <c r="Q33" s="259"/>
      <c r="R33" s="259"/>
      <c r="S33" s="29">
        <v>3</v>
      </c>
      <c r="T33" s="259">
        <v>0</v>
      </c>
      <c r="U33" s="259"/>
      <c r="V33" s="259"/>
      <c r="W33" s="29">
        <v>3</v>
      </c>
      <c r="X33" s="259">
        <v>0</v>
      </c>
      <c r="Y33" s="259"/>
      <c r="Z33" s="259"/>
      <c r="AA33" s="29">
        <v>2</v>
      </c>
      <c r="AB33" s="259">
        <v>0</v>
      </c>
      <c r="AC33" s="259"/>
      <c r="AD33" s="259"/>
      <c r="AE33" s="29">
        <v>2</v>
      </c>
      <c r="AF33" s="259">
        <v>0</v>
      </c>
      <c r="AG33" s="259"/>
      <c r="AH33" s="73"/>
      <c r="AI33" s="29">
        <v>1</v>
      </c>
      <c r="AJ33" s="259"/>
      <c r="AK33" s="259"/>
      <c r="AL33" s="259"/>
      <c r="AM33" s="29">
        <v>1</v>
      </c>
      <c r="AN33" s="25">
        <v>0</v>
      </c>
      <c r="AO33" s="25">
        <v>0</v>
      </c>
      <c r="AP33" s="25">
        <v>0</v>
      </c>
      <c r="AQ33" s="28"/>
      <c r="AR33" s="25">
        <v>0</v>
      </c>
      <c r="AS33" s="25">
        <v>0</v>
      </c>
      <c r="AT33" s="25">
        <v>0</v>
      </c>
      <c r="AU33" s="120">
        <v>1</v>
      </c>
      <c r="AV33" s="25">
        <v>0</v>
      </c>
      <c r="AW33" s="25">
        <v>0</v>
      </c>
      <c r="AX33" s="25">
        <v>0</v>
      </c>
      <c r="AY33" s="128">
        <f t="shared" si="0"/>
        <v>25</v>
      </c>
    </row>
    <row r="34" spans="1:51">
      <c r="A34" s="39">
        <v>29</v>
      </c>
      <c r="B34" s="38" t="s">
        <v>38</v>
      </c>
      <c r="C34" s="29">
        <v>3</v>
      </c>
      <c r="D34" s="259">
        <v>43</v>
      </c>
      <c r="E34" s="56">
        <v>43</v>
      </c>
      <c r="F34" s="259">
        <v>43</v>
      </c>
      <c r="G34" s="29">
        <v>3</v>
      </c>
      <c r="H34" s="259">
        <v>75</v>
      </c>
      <c r="I34" s="259">
        <v>75</v>
      </c>
      <c r="J34" s="259">
        <v>75</v>
      </c>
      <c r="K34" s="29">
        <v>3</v>
      </c>
      <c r="L34" s="259">
        <v>45</v>
      </c>
      <c r="M34" s="259">
        <v>45</v>
      </c>
      <c r="N34" s="259">
        <v>45</v>
      </c>
      <c r="O34" s="29">
        <v>3</v>
      </c>
      <c r="P34" s="259">
        <v>82</v>
      </c>
      <c r="Q34" s="259">
        <v>82</v>
      </c>
      <c r="R34" s="259">
        <v>82</v>
      </c>
      <c r="S34" s="29">
        <v>3</v>
      </c>
      <c r="T34" s="259">
        <v>168</v>
      </c>
      <c r="U34" s="259">
        <v>168</v>
      </c>
      <c r="V34" s="259">
        <v>138</v>
      </c>
      <c r="W34" s="29">
        <v>3</v>
      </c>
      <c r="X34" s="259">
        <v>52</v>
      </c>
      <c r="Y34" s="259">
        <v>52</v>
      </c>
      <c r="Z34" s="259">
        <v>52</v>
      </c>
      <c r="AA34" s="29">
        <v>2</v>
      </c>
      <c r="AB34" s="259">
        <v>29</v>
      </c>
      <c r="AC34" s="259">
        <v>29</v>
      </c>
      <c r="AD34" s="259">
        <v>29</v>
      </c>
      <c r="AE34" s="29">
        <v>2</v>
      </c>
      <c r="AF34" s="259">
        <v>36</v>
      </c>
      <c r="AG34" s="259">
        <v>36</v>
      </c>
      <c r="AH34" s="73">
        <v>36</v>
      </c>
      <c r="AI34" s="29">
        <v>1</v>
      </c>
      <c r="AJ34" s="259">
        <v>0</v>
      </c>
      <c r="AK34" s="259">
        <v>0</v>
      </c>
      <c r="AL34" s="259">
        <v>0</v>
      </c>
      <c r="AM34" s="29">
        <v>0</v>
      </c>
      <c r="AN34" s="25">
        <v>0</v>
      </c>
      <c r="AO34" s="25">
        <v>0</v>
      </c>
      <c r="AP34" s="25">
        <v>0</v>
      </c>
      <c r="AQ34" s="28">
        <v>1</v>
      </c>
      <c r="AR34" s="25">
        <v>39</v>
      </c>
      <c r="AS34" s="25">
        <v>39</v>
      </c>
      <c r="AT34" s="25">
        <v>39</v>
      </c>
      <c r="AU34" s="120">
        <v>2</v>
      </c>
      <c r="AV34" s="25">
        <v>210</v>
      </c>
      <c r="AW34" s="25">
        <v>210</v>
      </c>
      <c r="AX34" s="25">
        <v>210</v>
      </c>
      <c r="AY34" s="128">
        <f t="shared" si="0"/>
        <v>26</v>
      </c>
    </row>
    <row r="35" spans="1:51">
      <c r="A35" s="39">
        <v>30</v>
      </c>
      <c r="B35" s="38" t="s">
        <v>39</v>
      </c>
      <c r="C35" s="29">
        <v>2</v>
      </c>
      <c r="D35" s="259">
        <v>0</v>
      </c>
      <c r="E35" s="259">
        <v>0</v>
      </c>
      <c r="F35" s="259">
        <v>0</v>
      </c>
      <c r="G35" s="29">
        <v>2</v>
      </c>
      <c r="H35" s="259">
        <v>0</v>
      </c>
      <c r="I35" s="259">
        <v>0</v>
      </c>
      <c r="J35" s="259">
        <v>0</v>
      </c>
      <c r="K35" s="29">
        <v>2</v>
      </c>
      <c r="L35" s="259">
        <v>0</v>
      </c>
      <c r="M35" s="259">
        <v>0</v>
      </c>
      <c r="N35" s="259">
        <v>0</v>
      </c>
      <c r="O35" s="29">
        <v>2</v>
      </c>
      <c r="P35" s="259">
        <v>0</v>
      </c>
      <c r="Q35" s="259">
        <v>0</v>
      </c>
      <c r="R35" s="259">
        <v>0</v>
      </c>
      <c r="S35" s="29">
        <v>2</v>
      </c>
      <c r="T35" s="259">
        <v>0</v>
      </c>
      <c r="U35" s="259">
        <v>0</v>
      </c>
      <c r="V35" s="259"/>
      <c r="W35" s="29">
        <v>2</v>
      </c>
      <c r="X35" s="259">
        <v>0</v>
      </c>
      <c r="Y35" s="259">
        <v>0</v>
      </c>
      <c r="Z35" s="259">
        <v>0</v>
      </c>
      <c r="AA35" s="29">
        <v>2</v>
      </c>
      <c r="AB35" s="259">
        <v>0</v>
      </c>
      <c r="AC35" s="259">
        <v>0</v>
      </c>
      <c r="AD35" s="259">
        <v>0</v>
      </c>
      <c r="AE35" s="29">
        <v>2</v>
      </c>
      <c r="AF35" s="259">
        <v>0</v>
      </c>
      <c r="AG35" s="259">
        <v>0</v>
      </c>
      <c r="AH35" s="73">
        <v>0</v>
      </c>
      <c r="AI35" s="29">
        <v>1</v>
      </c>
      <c r="AJ35" s="259"/>
      <c r="AK35" s="259"/>
      <c r="AL35" s="259"/>
      <c r="AM35" s="29">
        <v>0</v>
      </c>
      <c r="AN35" s="25">
        <v>0</v>
      </c>
      <c r="AO35" s="25">
        <v>0</v>
      </c>
      <c r="AP35" s="25">
        <v>0</v>
      </c>
      <c r="AQ35" s="28">
        <v>0</v>
      </c>
      <c r="AR35" s="25">
        <v>0</v>
      </c>
      <c r="AS35" s="25">
        <v>0</v>
      </c>
      <c r="AT35" s="25">
        <v>0</v>
      </c>
      <c r="AU35" s="120">
        <v>1</v>
      </c>
      <c r="AV35" s="25">
        <v>0</v>
      </c>
      <c r="AW35" s="25">
        <v>0</v>
      </c>
      <c r="AX35" s="25">
        <v>0</v>
      </c>
      <c r="AY35" s="128">
        <f t="shared" si="0"/>
        <v>18</v>
      </c>
    </row>
    <row r="36" spans="1:51">
      <c r="A36" s="40">
        <v>31</v>
      </c>
      <c r="B36" s="38" t="s">
        <v>40</v>
      </c>
      <c r="C36" s="29">
        <v>6</v>
      </c>
      <c r="D36" s="259">
        <v>103</v>
      </c>
      <c r="E36" s="56">
        <v>103</v>
      </c>
      <c r="F36" s="259">
        <v>13</v>
      </c>
      <c r="G36" s="29">
        <v>6</v>
      </c>
      <c r="H36" s="259">
        <v>235</v>
      </c>
      <c r="I36" s="259">
        <v>235</v>
      </c>
      <c r="J36" s="259">
        <v>22</v>
      </c>
      <c r="K36" s="29">
        <v>6</v>
      </c>
      <c r="L36" s="259">
        <v>151</v>
      </c>
      <c r="M36" s="259">
        <v>151</v>
      </c>
      <c r="N36" s="259">
        <v>9</v>
      </c>
      <c r="O36" s="29">
        <v>6</v>
      </c>
      <c r="P36" s="259">
        <v>232</v>
      </c>
      <c r="Q36" s="259">
        <v>232</v>
      </c>
      <c r="R36" s="259">
        <v>100</v>
      </c>
      <c r="S36" s="29">
        <v>6</v>
      </c>
      <c r="T36" s="259">
        <v>230</v>
      </c>
      <c r="U36" s="259">
        <v>230</v>
      </c>
      <c r="V36" s="259">
        <v>23</v>
      </c>
      <c r="W36" s="29">
        <v>6</v>
      </c>
      <c r="X36" s="259">
        <v>225</v>
      </c>
      <c r="Y36" s="259">
        <v>225</v>
      </c>
      <c r="Z36" s="259">
        <v>13</v>
      </c>
      <c r="AA36" s="29">
        <v>2</v>
      </c>
      <c r="AB36" s="259">
        <v>75</v>
      </c>
      <c r="AC36" s="259">
        <v>75</v>
      </c>
      <c r="AD36" s="259">
        <v>14</v>
      </c>
      <c r="AE36" s="29">
        <v>2</v>
      </c>
      <c r="AF36" s="259">
        <v>85</v>
      </c>
      <c r="AG36" s="259">
        <v>85</v>
      </c>
      <c r="AH36" s="73">
        <v>16</v>
      </c>
      <c r="AI36" s="29">
        <v>1</v>
      </c>
      <c r="AJ36" s="259">
        <v>72</v>
      </c>
      <c r="AK36" s="259">
        <v>72</v>
      </c>
      <c r="AL36" s="259">
        <v>72</v>
      </c>
      <c r="AM36" s="29">
        <v>0</v>
      </c>
      <c r="AN36" s="25">
        <v>0</v>
      </c>
      <c r="AO36" s="25">
        <v>0</v>
      </c>
      <c r="AP36" s="25">
        <v>0</v>
      </c>
      <c r="AQ36" s="28">
        <v>0</v>
      </c>
      <c r="AR36" s="25">
        <v>64</v>
      </c>
      <c r="AS36" s="25">
        <v>64</v>
      </c>
      <c r="AT36" s="25">
        <v>7</v>
      </c>
      <c r="AU36" s="120">
        <v>2</v>
      </c>
      <c r="AV36" s="25">
        <v>561</v>
      </c>
      <c r="AW36" s="25">
        <v>561</v>
      </c>
      <c r="AX36" s="25">
        <v>261</v>
      </c>
      <c r="AY36" s="128">
        <f t="shared" si="0"/>
        <v>43</v>
      </c>
    </row>
    <row r="37" spans="1:51">
      <c r="A37" s="39">
        <v>32</v>
      </c>
      <c r="B37" s="38" t="s">
        <v>41</v>
      </c>
      <c r="C37" s="29">
        <v>2</v>
      </c>
      <c r="D37" s="259">
        <v>10</v>
      </c>
      <c r="E37" s="56">
        <v>10</v>
      </c>
      <c r="F37" s="259">
        <v>8</v>
      </c>
      <c r="G37" s="29">
        <v>2</v>
      </c>
      <c r="H37" s="259">
        <v>10</v>
      </c>
      <c r="I37" s="259">
        <v>10</v>
      </c>
      <c r="J37" s="259">
        <v>8</v>
      </c>
      <c r="K37" s="29">
        <v>2</v>
      </c>
      <c r="L37" s="259">
        <v>10</v>
      </c>
      <c r="M37" s="259">
        <v>10</v>
      </c>
      <c r="N37" s="259">
        <v>10</v>
      </c>
      <c r="O37" s="29">
        <v>2</v>
      </c>
      <c r="P37" s="259">
        <v>10</v>
      </c>
      <c r="Q37" s="259">
        <v>10</v>
      </c>
      <c r="R37" s="259">
        <v>0</v>
      </c>
      <c r="S37" s="29">
        <v>2</v>
      </c>
      <c r="T37" s="259">
        <v>10</v>
      </c>
      <c r="U37" s="259">
        <v>10</v>
      </c>
      <c r="V37" s="259">
        <v>0</v>
      </c>
      <c r="W37" s="29">
        <v>2</v>
      </c>
      <c r="X37" s="259">
        <v>10</v>
      </c>
      <c r="Y37" s="259">
        <v>10</v>
      </c>
      <c r="Z37" s="259">
        <v>0</v>
      </c>
      <c r="AA37" s="29">
        <v>2</v>
      </c>
      <c r="AB37" s="259">
        <v>0</v>
      </c>
      <c r="AC37" s="259">
        <v>0</v>
      </c>
      <c r="AD37" s="259">
        <v>0</v>
      </c>
      <c r="AE37" s="29">
        <v>2</v>
      </c>
      <c r="AF37" s="259">
        <v>0</v>
      </c>
      <c r="AG37" s="259">
        <v>0</v>
      </c>
      <c r="AH37" s="73">
        <v>0</v>
      </c>
      <c r="AI37" s="29">
        <v>1</v>
      </c>
      <c r="AJ37" s="259">
        <v>0</v>
      </c>
      <c r="AK37" s="259">
        <v>0</v>
      </c>
      <c r="AL37" s="259">
        <v>0</v>
      </c>
      <c r="AM37" s="29">
        <v>1</v>
      </c>
      <c r="AN37" s="25">
        <v>0</v>
      </c>
      <c r="AO37" s="25">
        <v>0</v>
      </c>
      <c r="AP37" s="25">
        <v>0</v>
      </c>
      <c r="AQ37" s="28">
        <v>0</v>
      </c>
      <c r="AR37" s="25">
        <v>0</v>
      </c>
      <c r="AS37" s="25">
        <v>0</v>
      </c>
      <c r="AT37" s="25">
        <v>0</v>
      </c>
      <c r="AU37" s="120">
        <v>1</v>
      </c>
      <c r="AV37" s="25">
        <v>10</v>
      </c>
      <c r="AW37" s="25">
        <v>10</v>
      </c>
      <c r="AX37" s="25">
        <v>0</v>
      </c>
      <c r="AY37" s="128">
        <f t="shared" si="0"/>
        <v>19</v>
      </c>
    </row>
    <row r="38" spans="1:51">
      <c r="A38" s="39">
        <v>33</v>
      </c>
      <c r="B38" s="38" t="s">
        <v>42</v>
      </c>
      <c r="C38" s="29">
        <v>2</v>
      </c>
      <c r="D38" s="259">
        <v>0</v>
      </c>
      <c r="E38" s="259"/>
      <c r="F38" s="259"/>
      <c r="G38" s="29">
        <v>2</v>
      </c>
      <c r="H38" s="259">
        <v>0</v>
      </c>
      <c r="I38" s="259"/>
      <c r="J38" s="259"/>
      <c r="K38" s="29">
        <v>2</v>
      </c>
      <c r="L38" s="259">
        <v>0</v>
      </c>
      <c r="M38" s="259"/>
      <c r="N38" s="259"/>
      <c r="O38" s="29">
        <v>2</v>
      </c>
      <c r="P38" s="259">
        <v>0</v>
      </c>
      <c r="Q38" s="259"/>
      <c r="R38" s="259"/>
      <c r="S38" s="29">
        <v>2</v>
      </c>
      <c r="T38" s="259">
        <v>0</v>
      </c>
      <c r="U38" s="259"/>
      <c r="V38" s="259"/>
      <c r="W38" s="29">
        <v>2</v>
      </c>
      <c r="X38" s="259">
        <v>0</v>
      </c>
      <c r="Y38" s="259"/>
      <c r="Z38" s="259"/>
      <c r="AA38" s="29">
        <v>2</v>
      </c>
      <c r="AB38" s="259">
        <v>0</v>
      </c>
      <c r="AC38" s="259"/>
      <c r="AD38" s="259"/>
      <c r="AE38" s="29">
        <v>2</v>
      </c>
      <c r="AF38" s="259">
        <v>0</v>
      </c>
      <c r="AG38" s="259"/>
      <c r="AH38" s="73"/>
      <c r="AI38" s="29">
        <v>1</v>
      </c>
      <c r="AJ38" s="259"/>
      <c r="AK38" s="259"/>
      <c r="AL38" s="259"/>
      <c r="AM38" s="29">
        <v>0</v>
      </c>
      <c r="AN38" s="25">
        <v>0</v>
      </c>
      <c r="AO38" s="25">
        <v>0</v>
      </c>
      <c r="AP38" s="25">
        <v>0</v>
      </c>
      <c r="AQ38" s="28"/>
      <c r="AR38" s="25">
        <v>0</v>
      </c>
      <c r="AS38" s="25">
        <v>0</v>
      </c>
      <c r="AT38" s="25">
        <v>0</v>
      </c>
      <c r="AU38" s="120">
        <v>1</v>
      </c>
      <c r="AV38" s="25">
        <v>0</v>
      </c>
      <c r="AW38" s="25">
        <v>0</v>
      </c>
      <c r="AX38" s="25">
        <v>0</v>
      </c>
      <c r="AY38" s="128">
        <f t="shared" si="0"/>
        <v>18</v>
      </c>
    </row>
    <row r="39" spans="1:51">
      <c r="A39" s="39">
        <v>34</v>
      </c>
      <c r="B39" s="38" t="s">
        <v>43</v>
      </c>
      <c r="C39" s="29">
        <v>2</v>
      </c>
      <c r="D39" s="259">
        <v>20</v>
      </c>
      <c r="E39" s="56">
        <v>20</v>
      </c>
      <c r="F39" s="259">
        <v>20</v>
      </c>
      <c r="G39" s="29">
        <v>2</v>
      </c>
      <c r="H39" s="259">
        <v>30</v>
      </c>
      <c r="I39" s="259">
        <v>30</v>
      </c>
      <c r="J39" s="259">
        <v>30</v>
      </c>
      <c r="K39" s="29">
        <v>2</v>
      </c>
      <c r="L39" s="259">
        <v>25</v>
      </c>
      <c r="M39" s="259">
        <v>25</v>
      </c>
      <c r="N39" s="259">
        <v>25</v>
      </c>
      <c r="O39" s="29">
        <v>2</v>
      </c>
      <c r="P39" s="259">
        <v>25</v>
      </c>
      <c r="Q39" s="259">
        <v>25</v>
      </c>
      <c r="R39" s="259">
        <v>25</v>
      </c>
      <c r="S39" s="29">
        <v>2</v>
      </c>
      <c r="T39" s="259">
        <v>30</v>
      </c>
      <c r="U39" s="259">
        <v>30</v>
      </c>
      <c r="V39" s="259">
        <v>30</v>
      </c>
      <c r="W39" s="29">
        <v>2</v>
      </c>
      <c r="X39" s="259">
        <v>25</v>
      </c>
      <c r="Y39" s="259">
        <v>25</v>
      </c>
      <c r="Z39" s="259">
        <v>25</v>
      </c>
      <c r="AA39" s="29">
        <v>2</v>
      </c>
      <c r="AB39" s="259">
        <v>15</v>
      </c>
      <c r="AC39" s="259">
        <v>15</v>
      </c>
      <c r="AD39" s="259">
        <v>15</v>
      </c>
      <c r="AE39" s="29">
        <v>2</v>
      </c>
      <c r="AF39" s="259">
        <v>15</v>
      </c>
      <c r="AG39" s="259">
        <v>15</v>
      </c>
      <c r="AH39" s="73">
        <v>15</v>
      </c>
      <c r="AI39" s="29">
        <v>1</v>
      </c>
      <c r="AJ39" s="259">
        <v>20</v>
      </c>
      <c r="AK39" s="259">
        <v>20</v>
      </c>
      <c r="AL39" s="259">
        <v>20</v>
      </c>
      <c r="AM39" s="29">
        <v>0</v>
      </c>
      <c r="AN39" s="25">
        <v>0</v>
      </c>
      <c r="AO39" s="25">
        <v>0</v>
      </c>
      <c r="AP39" s="25">
        <v>0</v>
      </c>
      <c r="AQ39" s="28">
        <v>1</v>
      </c>
      <c r="AR39" s="25">
        <v>15</v>
      </c>
      <c r="AS39" s="25">
        <v>15</v>
      </c>
      <c r="AT39" s="25">
        <v>15</v>
      </c>
      <c r="AU39" s="120">
        <v>1</v>
      </c>
      <c r="AV39" s="25">
        <v>0</v>
      </c>
      <c r="AW39" s="25">
        <v>0</v>
      </c>
      <c r="AX39" s="25">
        <v>0</v>
      </c>
      <c r="AY39" s="128">
        <f t="shared" si="0"/>
        <v>19</v>
      </c>
    </row>
    <row r="40" spans="1:51">
      <c r="A40" s="39">
        <v>35</v>
      </c>
      <c r="B40" s="38" t="s">
        <v>44</v>
      </c>
      <c r="C40" s="29">
        <v>3</v>
      </c>
      <c r="D40" s="259">
        <v>317</v>
      </c>
      <c r="E40" s="56">
        <v>198</v>
      </c>
      <c r="F40" s="259">
        <v>63</v>
      </c>
      <c r="G40" s="29">
        <v>3</v>
      </c>
      <c r="H40" s="259">
        <v>350</v>
      </c>
      <c r="I40" s="259">
        <v>193</v>
      </c>
      <c r="J40" s="259">
        <v>193</v>
      </c>
      <c r="K40" s="29">
        <v>3</v>
      </c>
      <c r="L40" s="259">
        <v>153</v>
      </c>
      <c r="M40" s="259">
        <v>78</v>
      </c>
      <c r="N40" s="259">
        <v>37</v>
      </c>
      <c r="O40" s="29">
        <v>3</v>
      </c>
      <c r="P40" s="259">
        <v>300</v>
      </c>
      <c r="Q40" s="259">
        <v>179</v>
      </c>
      <c r="R40" s="259">
        <v>100</v>
      </c>
      <c r="S40" s="29">
        <v>3</v>
      </c>
      <c r="T40" s="259">
        <v>397</v>
      </c>
      <c r="U40" s="259">
        <v>215</v>
      </c>
      <c r="V40" s="259">
        <v>107</v>
      </c>
      <c r="W40" s="29">
        <v>3</v>
      </c>
      <c r="X40" s="259">
        <v>1</v>
      </c>
      <c r="Y40" s="259">
        <v>1</v>
      </c>
      <c r="Z40" s="259">
        <v>1</v>
      </c>
      <c r="AA40" s="29">
        <v>2</v>
      </c>
      <c r="AB40" s="259">
        <v>1</v>
      </c>
      <c r="AC40" s="259">
        <v>1</v>
      </c>
      <c r="AD40" s="259">
        <v>1</v>
      </c>
      <c r="AE40" s="29">
        <v>2</v>
      </c>
      <c r="AF40" s="259">
        <v>1</v>
      </c>
      <c r="AG40" s="259">
        <v>1</v>
      </c>
      <c r="AH40" s="73">
        <v>1</v>
      </c>
      <c r="AI40" s="29">
        <v>1</v>
      </c>
      <c r="AJ40" s="259">
        <v>0</v>
      </c>
      <c r="AK40" s="259">
        <v>0</v>
      </c>
      <c r="AL40" s="259">
        <v>0</v>
      </c>
      <c r="AM40" s="29">
        <v>0</v>
      </c>
      <c r="AN40" s="25">
        <v>0</v>
      </c>
      <c r="AO40" s="25">
        <v>0</v>
      </c>
      <c r="AP40" s="25">
        <v>0</v>
      </c>
      <c r="AQ40" s="28">
        <v>0</v>
      </c>
      <c r="AR40" s="25">
        <v>0</v>
      </c>
      <c r="AS40" s="25">
        <v>0</v>
      </c>
      <c r="AT40" s="25">
        <v>0</v>
      </c>
      <c r="AU40" s="120">
        <v>1</v>
      </c>
      <c r="AV40" s="25">
        <v>0</v>
      </c>
      <c r="AW40" s="25">
        <v>0</v>
      </c>
      <c r="AX40" s="25">
        <v>0</v>
      </c>
      <c r="AY40" s="128">
        <f t="shared" si="0"/>
        <v>24</v>
      </c>
    </row>
    <row r="41" spans="1:51">
      <c r="A41" s="39">
        <v>36</v>
      </c>
      <c r="B41" s="38" t="s">
        <v>45</v>
      </c>
      <c r="C41" s="29">
        <v>3</v>
      </c>
      <c r="D41" s="259">
        <v>0</v>
      </c>
      <c r="E41" s="56"/>
      <c r="F41" s="259"/>
      <c r="G41" s="29">
        <v>3</v>
      </c>
      <c r="H41" s="259">
        <v>0</v>
      </c>
      <c r="I41" s="259"/>
      <c r="J41" s="259"/>
      <c r="K41" s="29">
        <v>3</v>
      </c>
      <c r="L41" s="259">
        <v>0</v>
      </c>
      <c r="M41" s="259"/>
      <c r="N41" s="259"/>
      <c r="O41" s="29">
        <v>3</v>
      </c>
      <c r="P41" s="259">
        <v>0</v>
      </c>
      <c r="Q41" s="259"/>
      <c r="R41" s="259"/>
      <c r="S41" s="29">
        <v>3</v>
      </c>
      <c r="T41" s="259">
        <v>0</v>
      </c>
      <c r="U41" s="259"/>
      <c r="V41" s="259"/>
      <c r="W41" s="29">
        <v>3</v>
      </c>
      <c r="X41" s="259">
        <v>0</v>
      </c>
      <c r="Y41" s="259"/>
      <c r="Z41" s="259"/>
      <c r="AA41" s="29">
        <v>2</v>
      </c>
      <c r="AB41" s="259">
        <v>0</v>
      </c>
      <c r="AC41" s="259"/>
      <c r="AD41" s="259"/>
      <c r="AE41" s="29">
        <v>2</v>
      </c>
      <c r="AF41" s="259">
        <v>0</v>
      </c>
      <c r="AG41" s="259"/>
      <c r="AH41" s="73"/>
      <c r="AI41" s="29">
        <v>1</v>
      </c>
      <c r="AJ41" s="259"/>
      <c r="AK41" s="259"/>
      <c r="AL41" s="259"/>
      <c r="AM41" s="29">
        <v>0</v>
      </c>
      <c r="AN41" s="25">
        <v>0</v>
      </c>
      <c r="AO41" s="25">
        <v>0</v>
      </c>
      <c r="AP41" s="25">
        <v>0</v>
      </c>
      <c r="AQ41" s="28"/>
      <c r="AR41" s="25">
        <v>0</v>
      </c>
      <c r="AS41" s="25">
        <v>0</v>
      </c>
      <c r="AT41" s="25">
        <v>0</v>
      </c>
      <c r="AU41" s="120">
        <v>1</v>
      </c>
      <c r="AV41" s="25">
        <v>0</v>
      </c>
      <c r="AW41" s="25">
        <v>0</v>
      </c>
      <c r="AX41" s="25">
        <v>0</v>
      </c>
      <c r="AY41" s="128">
        <f t="shared" si="0"/>
        <v>24</v>
      </c>
    </row>
    <row r="42" spans="1:51">
      <c r="A42" s="39">
        <v>37</v>
      </c>
      <c r="B42" s="38" t="s">
        <v>46</v>
      </c>
      <c r="C42" s="29">
        <v>3</v>
      </c>
      <c r="D42" s="259">
        <v>65</v>
      </c>
      <c r="E42" s="56">
        <v>65</v>
      </c>
      <c r="F42" s="259">
        <v>27</v>
      </c>
      <c r="G42" s="29">
        <v>3</v>
      </c>
      <c r="H42" s="259">
        <v>108</v>
      </c>
      <c r="I42" s="259">
        <v>108</v>
      </c>
      <c r="J42" s="259">
        <v>56</v>
      </c>
      <c r="K42" s="29">
        <v>3</v>
      </c>
      <c r="L42" s="259">
        <v>13</v>
      </c>
      <c r="M42" s="259">
        <v>13</v>
      </c>
      <c r="N42" s="259">
        <v>6</v>
      </c>
      <c r="O42" s="29">
        <v>3</v>
      </c>
      <c r="P42" s="259">
        <v>43</v>
      </c>
      <c r="Q42" s="259">
        <v>43</v>
      </c>
      <c r="R42" s="259">
        <v>23</v>
      </c>
      <c r="S42" s="29">
        <v>3</v>
      </c>
      <c r="T42" s="259">
        <v>148</v>
      </c>
      <c r="U42" s="259">
        <v>148</v>
      </c>
      <c r="V42" s="259">
        <v>148</v>
      </c>
      <c r="W42" s="29">
        <v>3</v>
      </c>
      <c r="X42" s="259">
        <v>27</v>
      </c>
      <c r="Y42" s="259">
        <v>27</v>
      </c>
      <c r="Z42" s="259">
        <v>12</v>
      </c>
      <c r="AA42" s="29">
        <v>2</v>
      </c>
      <c r="AB42" s="259">
        <v>10</v>
      </c>
      <c r="AC42" s="259">
        <v>10</v>
      </c>
      <c r="AD42" s="259">
        <v>5</v>
      </c>
      <c r="AE42" s="29">
        <v>2</v>
      </c>
      <c r="AF42" s="259">
        <v>9</v>
      </c>
      <c r="AG42" s="259">
        <v>9</v>
      </c>
      <c r="AH42" s="73">
        <v>5</v>
      </c>
      <c r="AI42" s="29">
        <v>1</v>
      </c>
      <c r="AJ42" s="259">
        <v>0</v>
      </c>
      <c r="AK42" s="259">
        <v>0</v>
      </c>
      <c r="AL42" s="259">
        <v>0</v>
      </c>
      <c r="AM42" s="29">
        <v>0</v>
      </c>
      <c r="AN42" s="25">
        <v>0</v>
      </c>
      <c r="AO42" s="25">
        <v>0</v>
      </c>
      <c r="AP42" s="25">
        <v>0</v>
      </c>
      <c r="AQ42" s="28">
        <v>0</v>
      </c>
      <c r="AR42" s="25">
        <v>0</v>
      </c>
      <c r="AS42" s="25">
        <v>0</v>
      </c>
      <c r="AT42" s="25">
        <v>0</v>
      </c>
      <c r="AU42" s="120">
        <v>1</v>
      </c>
      <c r="AV42" s="25">
        <v>0</v>
      </c>
      <c r="AW42" s="25">
        <v>0</v>
      </c>
      <c r="AX42" s="25">
        <v>0</v>
      </c>
      <c r="AY42" s="128">
        <f t="shared" si="0"/>
        <v>24</v>
      </c>
    </row>
    <row r="43" spans="1:51">
      <c r="A43" s="39">
        <v>38</v>
      </c>
      <c r="B43" s="38" t="s">
        <v>47</v>
      </c>
      <c r="C43" s="29">
        <v>2</v>
      </c>
      <c r="D43" s="259">
        <v>0</v>
      </c>
      <c r="E43" s="259"/>
      <c r="F43" s="259"/>
      <c r="G43" s="29">
        <v>2</v>
      </c>
      <c r="H43" s="259">
        <v>0</v>
      </c>
      <c r="I43" s="259"/>
      <c r="J43" s="259"/>
      <c r="K43" s="29">
        <v>2</v>
      </c>
      <c r="L43" s="259">
        <v>0</v>
      </c>
      <c r="M43" s="259"/>
      <c r="N43" s="259"/>
      <c r="O43" s="29">
        <v>2</v>
      </c>
      <c r="P43" s="259">
        <v>0</v>
      </c>
      <c r="Q43" s="259"/>
      <c r="R43" s="259"/>
      <c r="S43" s="29">
        <v>2</v>
      </c>
      <c r="T43" s="259">
        <v>0</v>
      </c>
      <c r="U43" s="259"/>
      <c r="V43" s="259"/>
      <c r="W43" s="29">
        <v>2</v>
      </c>
      <c r="X43" s="259">
        <v>0</v>
      </c>
      <c r="Y43" s="259"/>
      <c r="Z43" s="259"/>
      <c r="AA43" s="29">
        <v>2</v>
      </c>
      <c r="AB43" s="259">
        <v>0</v>
      </c>
      <c r="AC43" s="259"/>
      <c r="AD43" s="259"/>
      <c r="AE43" s="29">
        <v>2</v>
      </c>
      <c r="AF43" s="259">
        <v>0</v>
      </c>
      <c r="AG43" s="259"/>
      <c r="AH43" s="73"/>
      <c r="AI43" s="29">
        <v>1</v>
      </c>
      <c r="AJ43" s="259"/>
      <c r="AK43" s="259"/>
      <c r="AL43" s="259"/>
      <c r="AM43" s="29">
        <v>1</v>
      </c>
      <c r="AN43" s="25">
        <v>0</v>
      </c>
      <c r="AO43" s="25">
        <v>0</v>
      </c>
      <c r="AP43" s="25">
        <v>0</v>
      </c>
      <c r="AQ43" s="28"/>
      <c r="AR43" s="25">
        <v>0</v>
      </c>
      <c r="AS43" s="25">
        <v>0</v>
      </c>
      <c r="AT43" s="25">
        <v>0</v>
      </c>
      <c r="AU43" s="120">
        <v>1</v>
      </c>
      <c r="AV43" s="25">
        <v>0</v>
      </c>
      <c r="AW43" s="25">
        <v>0</v>
      </c>
      <c r="AX43" s="25">
        <v>0</v>
      </c>
      <c r="AY43" s="128">
        <f t="shared" si="0"/>
        <v>19</v>
      </c>
    </row>
    <row r="44" spans="1:51">
      <c r="A44" s="39">
        <v>39</v>
      </c>
      <c r="B44" s="38" t="s">
        <v>48</v>
      </c>
      <c r="C44" s="29">
        <v>2</v>
      </c>
      <c r="D44" s="259">
        <v>0</v>
      </c>
      <c r="E44" s="259"/>
      <c r="F44" s="259"/>
      <c r="G44" s="29">
        <v>2</v>
      </c>
      <c r="H44" s="259">
        <v>0</v>
      </c>
      <c r="I44" s="259"/>
      <c r="J44" s="259"/>
      <c r="K44" s="29">
        <v>2</v>
      </c>
      <c r="L44" s="259">
        <v>0</v>
      </c>
      <c r="M44" s="259"/>
      <c r="N44" s="259"/>
      <c r="O44" s="29">
        <v>2</v>
      </c>
      <c r="P44" s="259">
        <v>0</v>
      </c>
      <c r="Q44" s="259"/>
      <c r="R44" s="259"/>
      <c r="S44" s="29">
        <v>2</v>
      </c>
      <c r="T44" s="259">
        <v>0</v>
      </c>
      <c r="U44" s="259"/>
      <c r="V44" s="259"/>
      <c r="W44" s="29">
        <v>2</v>
      </c>
      <c r="X44" s="259">
        <v>0</v>
      </c>
      <c r="Y44" s="259"/>
      <c r="Z44" s="259"/>
      <c r="AA44" s="29">
        <v>2</v>
      </c>
      <c r="AB44" s="259">
        <v>0</v>
      </c>
      <c r="AC44" s="259"/>
      <c r="AD44" s="259"/>
      <c r="AE44" s="29">
        <v>2</v>
      </c>
      <c r="AF44" s="259">
        <v>0</v>
      </c>
      <c r="AG44" s="259"/>
      <c r="AH44" s="73"/>
      <c r="AI44" s="29">
        <v>1</v>
      </c>
      <c r="AJ44" s="259"/>
      <c r="AK44" s="259"/>
      <c r="AL44" s="259"/>
      <c r="AM44" s="29">
        <v>0</v>
      </c>
      <c r="AN44" s="25">
        <v>0</v>
      </c>
      <c r="AO44" s="25">
        <v>0</v>
      </c>
      <c r="AP44" s="25">
        <v>0</v>
      </c>
      <c r="AQ44" s="28"/>
      <c r="AR44" s="25">
        <v>0</v>
      </c>
      <c r="AS44" s="25">
        <v>0</v>
      </c>
      <c r="AT44" s="25">
        <v>0</v>
      </c>
      <c r="AU44" s="120">
        <v>1</v>
      </c>
      <c r="AV44" s="25">
        <v>0</v>
      </c>
      <c r="AW44" s="25">
        <v>0</v>
      </c>
      <c r="AX44" s="25">
        <v>0</v>
      </c>
      <c r="AY44" s="128">
        <f t="shared" si="0"/>
        <v>18</v>
      </c>
    </row>
    <row r="45" spans="1:51">
      <c r="A45" s="39">
        <v>40</v>
      </c>
      <c r="B45" s="38" t="s">
        <v>49</v>
      </c>
      <c r="C45" s="29">
        <v>2</v>
      </c>
      <c r="D45" s="259">
        <v>5</v>
      </c>
      <c r="E45" s="56">
        <v>5</v>
      </c>
      <c r="F45" s="259">
        <v>5</v>
      </c>
      <c r="G45" s="29">
        <v>2</v>
      </c>
      <c r="H45" s="259">
        <v>89</v>
      </c>
      <c r="I45" s="259">
        <v>89</v>
      </c>
      <c r="J45" s="259">
        <v>89</v>
      </c>
      <c r="K45" s="29">
        <v>2</v>
      </c>
      <c r="L45" s="259">
        <v>16</v>
      </c>
      <c r="M45" s="259">
        <v>16</v>
      </c>
      <c r="N45" s="259">
        <v>16</v>
      </c>
      <c r="O45" s="29">
        <v>2</v>
      </c>
      <c r="P45" s="259">
        <v>41</v>
      </c>
      <c r="Q45" s="259">
        <v>41</v>
      </c>
      <c r="R45" s="259">
        <v>41</v>
      </c>
      <c r="S45" s="29">
        <v>2</v>
      </c>
      <c r="T45" s="259">
        <v>100</v>
      </c>
      <c r="U45" s="259">
        <v>100</v>
      </c>
      <c r="V45" s="259">
        <v>100</v>
      </c>
      <c r="W45" s="29">
        <v>2</v>
      </c>
      <c r="X45" s="259">
        <v>28</v>
      </c>
      <c r="Y45" s="259">
        <v>28</v>
      </c>
      <c r="Z45" s="259">
        <v>28</v>
      </c>
      <c r="AA45" s="29">
        <v>2</v>
      </c>
      <c r="AB45" s="259">
        <v>9</v>
      </c>
      <c r="AC45" s="259">
        <v>9</v>
      </c>
      <c r="AD45" s="259">
        <v>9</v>
      </c>
      <c r="AE45" s="29">
        <v>2</v>
      </c>
      <c r="AF45" s="259">
        <v>5</v>
      </c>
      <c r="AG45" s="259">
        <v>5</v>
      </c>
      <c r="AH45" s="73">
        <v>5</v>
      </c>
      <c r="AI45" s="29">
        <v>1</v>
      </c>
      <c r="AJ45" s="259">
        <v>42</v>
      </c>
      <c r="AK45" s="259">
        <v>42</v>
      </c>
      <c r="AL45" s="259">
        <v>42</v>
      </c>
      <c r="AM45" s="29">
        <v>1</v>
      </c>
      <c r="AN45" s="25">
        <v>4</v>
      </c>
      <c r="AO45" s="25">
        <v>4</v>
      </c>
      <c r="AP45" s="25">
        <v>4</v>
      </c>
      <c r="AQ45" s="28">
        <v>0</v>
      </c>
      <c r="AR45" s="25">
        <v>6</v>
      </c>
      <c r="AS45" s="25">
        <v>6</v>
      </c>
      <c r="AT45" s="25">
        <v>6</v>
      </c>
      <c r="AU45" s="120">
        <v>1</v>
      </c>
      <c r="AV45" s="25">
        <v>32</v>
      </c>
      <c r="AW45" s="25">
        <v>32</v>
      </c>
      <c r="AX45" s="25">
        <v>28</v>
      </c>
      <c r="AY45" s="128">
        <f t="shared" si="0"/>
        <v>19</v>
      </c>
    </row>
    <row r="46" spans="1:51">
      <c r="A46" s="39">
        <v>41</v>
      </c>
      <c r="B46" s="38" t="s">
        <v>50</v>
      </c>
      <c r="C46" s="29">
        <v>2</v>
      </c>
      <c r="D46" s="259">
        <v>209</v>
      </c>
      <c r="E46" s="56">
        <v>85</v>
      </c>
      <c r="F46" s="259">
        <v>85</v>
      </c>
      <c r="G46" s="29">
        <v>2</v>
      </c>
      <c r="H46" s="259">
        <v>103</v>
      </c>
      <c r="I46" s="259">
        <v>103</v>
      </c>
      <c r="J46" s="259">
        <v>93</v>
      </c>
      <c r="K46" s="29">
        <v>2</v>
      </c>
      <c r="L46" s="259">
        <v>137</v>
      </c>
      <c r="M46" s="259">
        <v>86</v>
      </c>
      <c r="N46" s="259">
        <v>86</v>
      </c>
      <c r="O46" s="29">
        <v>2</v>
      </c>
      <c r="P46" s="259">
        <v>270</v>
      </c>
      <c r="Q46" s="259">
        <v>86</v>
      </c>
      <c r="R46" s="259">
        <v>86</v>
      </c>
      <c r="S46" s="29">
        <v>2</v>
      </c>
      <c r="T46" s="259">
        <v>215</v>
      </c>
      <c r="U46" s="259">
        <v>121</v>
      </c>
      <c r="V46" s="259">
        <v>121</v>
      </c>
      <c r="W46" s="29">
        <v>2</v>
      </c>
      <c r="X46" s="259">
        <v>95</v>
      </c>
      <c r="Y46" s="259">
        <v>90</v>
      </c>
      <c r="Z46" s="259">
        <v>90</v>
      </c>
      <c r="AA46" s="29">
        <v>2</v>
      </c>
      <c r="AB46" s="259">
        <v>11</v>
      </c>
      <c r="AC46" s="259">
        <v>11</v>
      </c>
      <c r="AD46" s="259">
        <v>11</v>
      </c>
      <c r="AE46" s="29">
        <v>2</v>
      </c>
      <c r="AF46" s="259">
        <v>77</v>
      </c>
      <c r="AG46" s="259">
        <v>58</v>
      </c>
      <c r="AH46" s="73">
        <v>58</v>
      </c>
      <c r="AI46" s="29">
        <v>1</v>
      </c>
      <c r="AJ46" s="259">
        <v>0</v>
      </c>
      <c r="AK46" s="259">
        <v>0</v>
      </c>
      <c r="AL46" s="259">
        <v>0</v>
      </c>
      <c r="AM46" s="29">
        <v>1</v>
      </c>
      <c r="AN46" s="25">
        <v>1</v>
      </c>
      <c r="AO46" s="25">
        <v>1</v>
      </c>
      <c r="AP46" s="25">
        <v>1</v>
      </c>
      <c r="AQ46" s="28">
        <v>0</v>
      </c>
      <c r="AR46" s="25">
        <v>0</v>
      </c>
      <c r="AS46" s="25">
        <v>0</v>
      </c>
      <c r="AT46" s="25">
        <v>0</v>
      </c>
      <c r="AU46" s="120">
        <v>1</v>
      </c>
      <c r="AV46" s="25">
        <v>40</v>
      </c>
      <c r="AW46" s="25">
        <v>40</v>
      </c>
      <c r="AX46" s="25">
        <v>20</v>
      </c>
      <c r="AY46" s="128">
        <f t="shared" si="0"/>
        <v>19</v>
      </c>
    </row>
    <row r="47" spans="1:51">
      <c r="A47" s="39">
        <v>42</v>
      </c>
      <c r="B47" s="38" t="s">
        <v>51</v>
      </c>
      <c r="C47" s="29">
        <v>2</v>
      </c>
      <c r="D47" s="259">
        <v>0</v>
      </c>
      <c r="E47" s="259"/>
      <c r="F47" s="259"/>
      <c r="G47" s="29">
        <v>2</v>
      </c>
      <c r="H47" s="259">
        <v>0</v>
      </c>
      <c r="I47" s="259"/>
      <c r="J47" s="259"/>
      <c r="K47" s="29">
        <v>2</v>
      </c>
      <c r="L47" s="259">
        <v>0</v>
      </c>
      <c r="M47" s="259"/>
      <c r="N47" s="259"/>
      <c r="O47" s="29">
        <v>2</v>
      </c>
      <c r="P47" s="259">
        <v>0</v>
      </c>
      <c r="Q47" s="259"/>
      <c r="R47" s="259"/>
      <c r="S47" s="29">
        <v>2</v>
      </c>
      <c r="T47" s="259">
        <v>0</v>
      </c>
      <c r="U47" s="259"/>
      <c r="V47" s="259"/>
      <c r="W47" s="29">
        <v>2</v>
      </c>
      <c r="X47" s="259">
        <v>0</v>
      </c>
      <c r="Y47" s="259"/>
      <c r="Z47" s="259"/>
      <c r="AA47" s="29">
        <v>2</v>
      </c>
      <c r="AB47" s="259">
        <v>0</v>
      </c>
      <c r="AC47" s="259"/>
      <c r="AD47" s="259"/>
      <c r="AE47" s="29">
        <v>2</v>
      </c>
      <c r="AF47" s="259">
        <v>0</v>
      </c>
      <c r="AG47" s="259"/>
      <c r="AH47" s="73"/>
      <c r="AI47" s="29">
        <v>1</v>
      </c>
      <c r="AJ47" s="259"/>
      <c r="AK47" s="259"/>
      <c r="AL47" s="259"/>
      <c r="AM47" s="29">
        <v>0</v>
      </c>
      <c r="AN47" s="25">
        <v>0</v>
      </c>
      <c r="AO47" s="25">
        <v>0</v>
      </c>
      <c r="AP47" s="25">
        <v>0</v>
      </c>
      <c r="AQ47" s="28"/>
      <c r="AR47" s="25">
        <v>0</v>
      </c>
      <c r="AS47" s="25">
        <v>0</v>
      </c>
      <c r="AT47" s="25">
        <v>0</v>
      </c>
      <c r="AU47" s="120">
        <v>1</v>
      </c>
      <c r="AV47" s="25">
        <v>0</v>
      </c>
      <c r="AW47" s="25">
        <v>0</v>
      </c>
      <c r="AX47" s="25">
        <v>0</v>
      </c>
      <c r="AY47" s="128">
        <f t="shared" si="0"/>
        <v>18</v>
      </c>
    </row>
    <row r="48" spans="1:51">
      <c r="A48" s="39">
        <v>43</v>
      </c>
      <c r="B48" s="38" t="s">
        <v>52</v>
      </c>
      <c r="C48" s="29">
        <v>2</v>
      </c>
      <c r="D48" s="259">
        <v>0</v>
      </c>
      <c r="E48" s="259"/>
      <c r="F48" s="259"/>
      <c r="G48" s="29">
        <v>2</v>
      </c>
      <c r="H48" s="259">
        <v>0</v>
      </c>
      <c r="I48" s="259"/>
      <c r="J48" s="259"/>
      <c r="K48" s="29">
        <v>2</v>
      </c>
      <c r="L48" s="259">
        <v>0</v>
      </c>
      <c r="M48" s="259"/>
      <c r="N48" s="259"/>
      <c r="O48" s="29">
        <v>2</v>
      </c>
      <c r="P48" s="259">
        <v>0</v>
      </c>
      <c r="Q48" s="259"/>
      <c r="R48" s="259"/>
      <c r="S48" s="29">
        <v>2</v>
      </c>
      <c r="T48" s="259">
        <v>0</v>
      </c>
      <c r="U48" s="259"/>
      <c r="V48" s="259"/>
      <c r="W48" s="29">
        <v>2</v>
      </c>
      <c r="X48" s="259">
        <v>0</v>
      </c>
      <c r="Y48" s="259"/>
      <c r="Z48" s="259"/>
      <c r="AA48" s="29">
        <v>2</v>
      </c>
      <c r="AB48" s="259">
        <v>0</v>
      </c>
      <c r="AC48" s="259"/>
      <c r="AD48" s="259"/>
      <c r="AE48" s="29">
        <v>2</v>
      </c>
      <c r="AF48" s="259">
        <v>0</v>
      </c>
      <c r="AG48" s="259"/>
      <c r="AH48" s="73"/>
      <c r="AI48" s="29">
        <v>1</v>
      </c>
      <c r="AJ48" s="259"/>
      <c r="AK48" s="259"/>
      <c r="AL48" s="259"/>
      <c r="AM48" s="29">
        <v>0</v>
      </c>
      <c r="AN48" s="25">
        <v>0</v>
      </c>
      <c r="AO48" s="25">
        <v>0</v>
      </c>
      <c r="AP48" s="25">
        <v>0</v>
      </c>
      <c r="AQ48" s="28"/>
      <c r="AR48" s="25">
        <v>0</v>
      </c>
      <c r="AS48" s="25">
        <v>0</v>
      </c>
      <c r="AT48" s="25">
        <v>0</v>
      </c>
      <c r="AU48" s="120">
        <v>2</v>
      </c>
      <c r="AV48" s="25">
        <v>0</v>
      </c>
      <c r="AW48" s="25">
        <v>0</v>
      </c>
      <c r="AX48" s="25">
        <v>0</v>
      </c>
      <c r="AY48" s="128">
        <f t="shared" si="0"/>
        <v>19</v>
      </c>
    </row>
    <row r="49" spans="1:51">
      <c r="A49" s="39">
        <v>44</v>
      </c>
      <c r="B49" s="38" t="s">
        <v>53</v>
      </c>
      <c r="C49" s="29">
        <v>3</v>
      </c>
      <c r="D49" s="259">
        <v>47</v>
      </c>
      <c r="E49" s="259">
        <v>42</v>
      </c>
      <c r="F49" s="259">
        <v>42</v>
      </c>
      <c r="G49" s="29">
        <v>3</v>
      </c>
      <c r="H49" s="259">
        <v>1313</v>
      </c>
      <c r="I49" s="259">
        <v>1238</v>
      </c>
      <c r="J49" s="259">
        <v>1238</v>
      </c>
      <c r="K49" s="29">
        <v>3</v>
      </c>
      <c r="L49" s="259">
        <v>82</v>
      </c>
      <c r="M49" s="259">
        <v>74</v>
      </c>
      <c r="N49" s="259">
        <v>74</v>
      </c>
      <c r="O49" s="29">
        <v>3</v>
      </c>
      <c r="P49" s="259">
        <v>57</v>
      </c>
      <c r="Q49" s="259">
        <v>57</v>
      </c>
      <c r="R49" s="259">
        <v>57</v>
      </c>
      <c r="S49" s="29">
        <v>3</v>
      </c>
      <c r="T49" s="259">
        <v>966</v>
      </c>
      <c r="U49" s="259">
        <v>666</v>
      </c>
      <c r="V49" s="259">
        <v>0</v>
      </c>
      <c r="W49" s="29">
        <v>3</v>
      </c>
      <c r="X49" s="259">
        <v>297</v>
      </c>
      <c r="Y49" s="259">
        <v>277</v>
      </c>
      <c r="Z49" s="259">
        <v>277</v>
      </c>
      <c r="AA49" s="29">
        <v>2</v>
      </c>
      <c r="AB49" s="259">
        <v>34</v>
      </c>
      <c r="AC49" s="259">
        <v>34</v>
      </c>
      <c r="AD49" s="259">
        <v>34</v>
      </c>
      <c r="AE49" s="29">
        <v>2</v>
      </c>
      <c r="AF49" s="259">
        <v>54</v>
      </c>
      <c r="AG49" s="259">
        <v>54</v>
      </c>
      <c r="AH49" s="73">
        <v>54</v>
      </c>
      <c r="AI49" s="29">
        <v>1</v>
      </c>
      <c r="AJ49" s="259">
        <v>0</v>
      </c>
      <c r="AK49" s="259">
        <v>0</v>
      </c>
      <c r="AL49" s="259">
        <v>0</v>
      </c>
      <c r="AM49" s="29">
        <v>0</v>
      </c>
      <c r="AN49" s="25">
        <v>0</v>
      </c>
      <c r="AO49" s="25">
        <v>0</v>
      </c>
      <c r="AP49" s="25">
        <v>0</v>
      </c>
      <c r="AQ49" s="28">
        <v>0</v>
      </c>
      <c r="AR49" s="25">
        <v>0</v>
      </c>
      <c r="AS49" s="25">
        <v>0</v>
      </c>
      <c r="AT49" s="25">
        <v>0</v>
      </c>
      <c r="AU49" s="120">
        <v>1</v>
      </c>
      <c r="AV49" s="25">
        <v>0</v>
      </c>
      <c r="AW49" s="25">
        <v>0</v>
      </c>
      <c r="AX49" s="25">
        <v>0</v>
      </c>
      <c r="AY49" s="128">
        <f t="shared" si="0"/>
        <v>24</v>
      </c>
    </row>
    <row r="50" spans="1:51">
      <c r="A50" s="39">
        <v>45</v>
      </c>
      <c r="B50" s="38" t="s">
        <v>54</v>
      </c>
      <c r="C50" s="29">
        <v>2</v>
      </c>
      <c r="D50" s="259">
        <v>64</v>
      </c>
      <c r="E50" s="56">
        <v>64</v>
      </c>
      <c r="F50" s="259">
        <v>38</v>
      </c>
      <c r="G50" s="29">
        <v>2</v>
      </c>
      <c r="H50" s="259">
        <v>61</v>
      </c>
      <c r="I50" s="259">
        <v>61</v>
      </c>
      <c r="J50" s="259">
        <v>45</v>
      </c>
      <c r="K50" s="29">
        <v>2</v>
      </c>
      <c r="L50" s="259">
        <v>24</v>
      </c>
      <c r="M50" s="259">
        <v>24</v>
      </c>
      <c r="N50" s="259">
        <v>12</v>
      </c>
      <c r="O50" s="29">
        <v>2</v>
      </c>
      <c r="P50" s="259">
        <v>32</v>
      </c>
      <c r="Q50" s="259">
        <v>32</v>
      </c>
      <c r="R50" s="259">
        <v>30</v>
      </c>
      <c r="S50" s="29">
        <v>2</v>
      </c>
      <c r="T50" s="259">
        <v>48</v>
      </c>
      <c r="U50" s="259">
        <v>48</v>
      </c>
      <c r="V50" s="259">
        <v>0</v>
      </c>
      <c r="W50" s="29">
        <v>2</v>
      </c>
      <c r="X50" s="259">
        <v>68</v>
      </c>
      <c r="Y50" s="259">
        <v>68</v>
      </c>
      <c r="Z50" s="259">
        <v>68</v>
      </c>
      <c r="AA50" s="29">
        <v>2</v>
      </c>
      <c r="AB50" s="259">
        <v>63</v>
      </c>
      <c r="AC50" s="259">
        <v>63</v>
      </c>
      <c r="AD50" s="259">
        <v>60</v>
      </c>
      <c r="AE50" s="29">
        <v>2</v>
      </c>
      <c r="AF50" s="259">
        <v>29</v>
      </c>
      <c r="AG50" s="259">
        <v>29</v>
      </c>
      <c r="AH50" s="73">
        <v>28</v>
      </c>
      <c r="AI50" s="29">
        <v>1</v>
      </c>
      <c r="AJ50" s="259">
        <v>25</v>
      </c>
      <c r="AK50" s="259">
        <v>25</v>
      </c>
      <c r="AL50" s="259">
        <v>0</v>
      </c>
      <c r="AM50" s="29">
        <v>0</v>
      </c>
      <c r="AN50" s="25">
        <v>0</v>
      </c>
      <c r="AO50" s="25">
        <v>0</v>
      </c>
      <c r="AP50" s="25">
        <v>0</v>
      </c>
      <c r="AQ50" s="28">
        <v>1</v>
      </c>
      <c r="AR50" s="25">
        <v>0</v>
      </c>
      <c r="AS50" s="25">
        <v>0</v>
      </c>
      <c r="AT50" s="25">
        <v>0</v>
      </c>
      <c r="AU50" s="120">
        <v>1</v>
      </c>
      <c r="AV50" s="25">
        <v>0</v>
      </c>
      <c r="AW50" s="25">
        <v>0</v>
      </c>
      <c r="AX50" s="25">
        <v>0</v>
      </c>
      <c r="AY50" s="128">
        <f t="shared" si="0"/>
        <v>19</v>
      </c>
    </row>
    <row r="51" spans="1:51">
      <c r="A51" s="39">
        <v>46</v>
      </c>
      <c r="B51" s="38" t="s">
        <v>55</v>
      </c>
      <c r="C51" s="29">
        <v>2</v>
      </c>
      <c r="D51" s="259">
        <v>46</v>
      </c>
      <c r="E51" s="56">
        <v>34</v>
      </c>
      <c r="F51" s="259">
        <v>10</v>
      </c>
      <c r="G51" s="29">
        <v>2</v>
      </c>
      <c r="H51" s="259">
        <v>53</v>
      </c>
      <c r="I51" s="259">
        <v>33</v>
      </c>
      <c r="J51" s="259">
        <v>32</v>
      </c>
      <c r="K51" s="29">
        <v>2</v>
      </c>
      <c r="L51" s="259">
        <v>38</v>
      </c>
      <c r="M51" s="259">
        <v>22</v>
      </c>
      <c r="N51" s="259">
        <v>8</v>
      </c>
      <c r="O51" s="29">
        <v>2</v>
      </c>
      <c r="P51" s="259">
        <v>47</v>
      </c>
      <c r="Q51" s="259">
        <v>44</v>
      </c>
      <c r="R51" s="259">
        <v>23</v>
      </c>
      <c r="S51" s="29">
        <v>2</v>
      </c>
      <c r="T51" s="259">
        <v>109</v>
      </c>
      <c r="U51" s="259">
        <v>60</v>
      </c>
      <c r="V51" s="259">
        <v>20</v>
      </c>
      <c r="W51" s="29">
        <v>2</v>
      </c>
      <c r="X51" s="259">
        <v>40</v>
      </c>
      <c r="Y51" s="259">
        <v>28</v>
      </c>
      <c r="Z51" s="259">
        <v>14</v>
      </c>
      <c r="AA51" s="29">
        <v>2</v>
      </c>
      <c r="AB51" s="259">
        <v>27</v>
      </c>
      <c r="AC51" s="259">
        <v>24</v>
      </c>
      <c r="AD51" s="259">
        <v>6</v>
      </c>
      <c r="AE51" s="29">
        <v>2</v>
      </c>
      <c r="AF51" s="259">
        <v>28</v>
      </c>
      <c r="AG51" s="259">
        <v>23</v>
      </c>
      <c r="AH51" s="73">
        <v>7</v>
      </c>
      <c r="AI51" s="29">
        <v>1</v>
      </c>
      <c r="AJ51" s="259">
        <v>44</v>
      </c>
      <c r="AK51" s="259">
        <v>44</v>
      </c>
      <c r="AL51" s="259">
        <v>0</v>
      </c>
      <c r="AM51" s="29">
        <v>0</v>
      </c>
      <c r="AN51" s="25">
        <v>0</v>
      </c>
      <c r="AO51" s="25">
        <v>0</v>
      </c>
      <c r="AP51" s="25">
        <v>0</v>
      </c>
      <c r="AQ51" s="28">
        <v>1</v>
      </c>
      <c r="AR51" s="25">
        <v>4</v>
      </c>
      <c r="AS51" s="25">
        <v>4</v>
      </c>
      <c r="AT51" s="25">
        <v>0</v>
      </c>
      <c r="AU51" s="120">
        <v>1</v>
      </c>
      <c r="AV51" s="25">
        <v>0</v>
      </c>
      <c r="AW51" s="25">
        <v>0</v>
      </c>
      <c r="AX51" s="25">
        <v>0</v>
      </c>
      <c r="AY51" s="128">
        <f t="shared" si="0"/>
        <v>19</v>
      </c>
    </row>
    <row r="52" spans="1:51">
      <c r="A52" s="39">
        <v>47</v>
      </c>
      <c r="B52" s="38" t="s">
        <v>56</v>
      </c>
      <c r="C52" s="29">
        <v>2</v>
      </c>
      <c r="D52" s="259">
        <v>56</v>
      </c>
      <c r="E52" s="56">
        <v>56</v>
      </c>
      <c r="F52" s="259">
        <v>56</v>
      </c>
      <c r="G52" s="29">
        <v>2</v>
      </c>
      <c r="H52" s="259">
        <v>224</v>
      </c>
      <c r="I52" s="259">
        <v>224</v>
      </c>
      <c r="J52" s="259">
        <v>224</v>
      </c>
      <c r="K52" s="29">
        <v>2</v>
      </c>
      <c r="L52" s="259">
        <v>68</v>
      </c>
      <c r="M52" s="259">
        <v>68</v>
      </c>
      <c r="N52" s="259">
        <v>68</v>
      </c>
      <c r="O52" s="29">
        <v>2</v>
      </c>
      <c r="P52" s="259">
        <v>88</v>
      </c>
      <c r="Q52" s="259">
        <v>88</v>
      </c>
      <c r="R52" s="259">
        <v>88</v>
      </c>
      <c r="S52" s="29">
        <v>2</v>
      </c>
      <c r="T52" s="259">
        <v>544</v>
      </c>
      <c r="U52" s="259">
        <v>544</v>
      </c>
      <c r="V52" s="259">
        <v>473</v>
      </c>
      <c r="W52" s="29">
        <v>2</v>
      </c>
      <c r="X52" s="259">
        <v>91</v>
      </c>
      <c r="Y52" s="259">
        <v>91</v>
      </c>
      <c r="Z52" s="259">
        <v>91</v>
      </c>
      <c r="AA52" s="29">
        <v>2</v>
      </c>
      <c r="AB52" s="259">
        <v>22</v>
      </c>
      <c r="AC52" s="259">
        <v>22</v>
      </c>
      <c r="AD52" s="259">
        <v>22</v>
      </c>
      <c r="AE52" s="29">
        <v>2</v>
      </c>
      <c r="AF52" s="259">
        <v>32</v>
      </c>
      <c r="AG52" s="259">
        <v>32</v>
      </c>
      <c r="AH52" s="73">
        <v>32</v>
      </c>
      <c r="AI52" s="29">
        <v>1</v>
      </c>
      <c r="AJ52" s="259">
        <v>101</v>
      </c>
      <c r="AK52" s="259">
        <v>101</v>
      </c>
      <c r="AL52" s="259">
        <v>101</v>
      </c>
      <c r="AM52" s="29">
        <v>0</v>
      </c>
      <c r="AN52" s="25">
        <v>0</v>
      </c>
      <c r="AO52" s="25">
        <v>0</v>
      </c>
      <c r="AP52" s="25">
        <v>0</v>
      </c>
      <c r="AQ52" s="28">
        <v>1</v>
      </c>
      <c r="AR52" s="25">
        <v>36</v>
      </c>
      <c r="AS52" s="25">
        <v>36</v>
      </c>
      <c r="AT52" s="25">
        <v>36</v>
      </c>
      <c r="AU52" s="120">
        <v>2</v>
      </c>
      <c r="AV52" s="25">
        <v>0</v>
      </c>
      <c r="AW52" s="25">
        <v>0</v>
      </c>
      <c r="AX52" s="25">
        <v>0</v>
      </c>
      <c r="AY52" s="128">
        <f t="shared" si="0"/>
        <v>20</v>
      </c>
    </row>
    <row r="53" spans="1:51">
      <c r="A53" s="39">
        <v>48</v>
      </c>
      <c r="B53" s="38" t="s">
        <v>57</v>
      </c>
      <c r="C53" s="29">
        <v>2</v>
      </c>
      <c r="D53" s="259">
        <v>12</v>
      </c>
      <c r="E53" s="259">
        <v>12</v>
      </c>
      <c r="F53" s="259">
        <v>12</v>
      </c>
      <c r="G53" s="29">
        <v>2</v>
      </c>
      <c r="H53" s="259">
        <v>22</v>
      </c>
      <c r="I53" s="259">
        <v>22</v>
      </c>
      <c r="J53" s="259">
        <v>22</v>
      </c>
      <c r="K53" s="29">
        <v>2</v>
      </c>
      <c r="L53" s="259">
        <v>14</v>
      </c>
      <c r="M53" s="259">
        <v>14</v>
      </c>
      <c r="N53" s="259">
        <v>14</v>
      </c>
      <c r="O53" s="29">
        <v>2</v>
      </c>
      <c r="P53" s="259">
        <v>26</v>
      </c>
      <c r="Q53" s="259">
        <v>26</v>
      </c>
      <c r="R53" s="259">
        <v>26</v>
      </c>
      <c r="S53" s="29">
        <v>2</v>
      </c>
      <c r="T53" s="259">
        <v>17</v>
      </c>
      <c r="U53" s="259">
        <v>17</v>
      </c>
      <c r="V53" s="259">
        <v>12</v>
      </c>
      <c r="W53" s="29">
        <v>2</v>
      </c>
      <c r="X53" s="259">
        <v>9</v>
      </c>
      <c r="Y53" s="259">
        <v>9</v>
      </c>
      <c r="Z53" s="259">
        <v>9</v>
      </c>
      <c r="AA53" s="29">
        <v>2</v>
      </c>
      <c r="AB53" s="259">
        <v>9</v>
      </c>
      <c r="AC53" s="259">
        <v>9</v>
      </c>
      <c r="AD53" s="259">
        <v>9</v>
      </c>
      <c r="AE53" s="29">
        <v>2</v>
      </c>
      <c r="AF53" s="259">
        <v>15</v>
      </c>
      <c r="AG53" s="259">
        <v>15</v>
      </c>
      <c r="AH53" s="73">
        <v>15</v>
      </c>
      <c r="AI53" s="29">
        <v>1</v>
      </c>
      <c r="AJ53" s="259">
        <v>12</v>
      </c>
      <c r="AK53" s="259">
        <v>12</v>
      </c>
      <c r="AL53" s="259">
        <v>0</v>
      </c>
      <c r="AM53" s="29">
        <v>0</v>
      </c>
      <c r="AN53" s="25">
        <v>0</v>
      </c>
      <c r="AO53" s="25">
        <v>0</v>
      </c>
      <c r="AP53" s="25">
        <v>0</v>
      </c>
      <c r="AQ53" s="28">
        <v>0</v>
      </c>
      <c r="AR53" s="25">
        <v>0</v>
      </c>
      <c r="AS53" s="25">
        <v>0</v>
      </c>
      <c r="AT53" s="25">
        <v>0</v>
      </c>
      <c r="AU53" s="120">
        <v>1</v>
      </c>
      <c r="AV53" s="25">
        <v>35</v>
      </c>
      <c r="AW53" s="25">
        <v>35</v>
      </c>
      <c r="AX53" s="25">
        <v>15</v>
      </c>
      <c r="AY53" s="128">
        <f t="shared" si="0"/>
        <v>18</v>
      </c>
    </row>
    <row r="54" spans="1:51">
      <c r="A54" s="304" t="s">
        <v>92</v>
      </c>
      <c r="B54" s="305"/>
      <c r="C54" s="30">
        <f>SUM(C6:C53)</f>
        <v>119</v>
      </c>
      <c r="D54" s="24">
        <f>SUM(D6:D53)</f>
        <v>2870</v>
      </c>
      <c r="E54" s="24">
        <f t="shared" ref="E54:AH54" si="1">SUM(E6:E53)</f>
        <v>2581</v>
      </c>
      <c r="F54" s="24">
        <f t="shared" si="1"/>
        <v>1909</v>
      </c>
      <c r="G54" s="30">
        <f>SUM(G6:G53)</f>
        <v>119</v>
      </c>
      <c r="H54" s="24">
        <f t="shared" si="1"/>
        <v>4632</v>
      </c>
      <c r="I54" s="24">
        <f t="shared" si="1"/>
        <v>4337</v>
      </c>
      <c r="J54" s="24">
        <f t="shared" si="1"/>
        <v>3698</v>
      </c>
      <c r="K54" s="30">
        <f>SUM(K6:K53)</f>
        <v>119</v>
      </c>
      <c r="L54" s="24">
        <f t="shared" si="1"/>
        <v>2154</v>
      </c>
      <c r="M54" s="24">
        <f t="shared" si="1"/>
        <v>1997</v>
      </c>
      <c r="N54" s="24">
        <f t="shared" si="1"/>
        <v>1394</v>
      </c>
      <c r="O54" s="30">
        <f>SUM(O6:O53)</f>
        <v>119</v>
      </c>
      <c r="P54" s="24">
        <f t="shared" si="1"/>
        <v>3736</v>
      </c>
      <c r="Q54" s="24">
        <f t="shared" si="1"/>
        <v>3426</v>
      </c>
      <c r="R54" s="24">
        <f t="shared" si="1"/>
        <v>2388</v>
      </c>
      <c r="S54" s="30">
        <f>SUM(S6:S53)</f>
        <v>119</v>
      </c>
      <c r="T54" s="24">
        <f t="shared" si="1"/>
        <v>5876</v>
      </c>
      <c r="U54" s="24">
        <f t="shared" si="1"/>
        <v>5173</v>
      </c>
      <c r="V54" s="24">
        <f t="shared" si="1"/>
        <v>1575</v>
      </c>
      <c r="W54" s="30">
        <f>SUM(W6:W53)</f>
        <v>117</v>
      </c>
      <c r="X54" s="24">
        <f t="shared" si="1"/>
        <v>2360</v>
      </c>
      <c r="Y54" s="24">
        <f t="shared" si="1"/>
        <v>2206</v>
      </c>
      <c r="Z54" s="24">
        <f t="shared" si="1"/>
        <v>1693</v>
      </c>
      <c r="AA54" s="30">
        <f>SUM(AA6:AA53)</f>
        <v>98</v>
      </c>
      <c r="AB54" s="24">
        <f t="shared" si="1"/>
        <v>1235</v>
      </c>
      <c r="AC54" s="24">
        <f t="shared" si="1"/>
        <v>1230</v>
      </c>
      <c r="AD54" s="24">
        <f t="shared" si="1"/>
        <v>984</v>
      </c>
      <c r="AE54" s="30">
        <f>SUM(AE6:AE53)</f>
        <v>98</v>
      </c>
      <c r="AF54" s="24">
        <f t="shared" si="1"/>
        <v>1592</v>
      </c>
      <c r="AG54" s="24">
        <f t="shared" si="1"/>
        <v>1564</v>
      </c>
      <c r="AH54" s="74">
        <f t="shared" si="1"/>
        <v>1233</v>
      </c>
      <c r="AI54" s="29">
        <f>SUM(AI6:AI53)</f>
        <v>48</v>
      </c>
      <c r="AJ54" s="59">
        <v>0</v>
      </c>
      <c r="AK54" s="59">
        <v>0</v>
      </c>
      <c r="AL54" s="59">
        <v>0</v>
      </c>
      <c r="AM54" s="30">
        <f>SUM(AM6:AM53)</f>
        <v>15</v>
      </c>
      <c r="AN54" s="25">
        <v>0</v>
      </c>
      <c r="AO54" s="25">
        <v>0</v>
      </c>
      <c r="AP54" s="25">
        <v>0</v>
      </c>
      <c r="AQ54" s="30">
        <f>SUM(AQ6:AQ53)</f>
        <v>11</v>
      </c>
      <c r="AR54" s="25">
        <v>0</v>
      </c>
      <c r="AS54" s="25">
        <v>0</v>
      </c>
      <c r="AT54" s="25">
        <v>0</v>
      </c>
      <c r="AU54" s="30">
        <f>SUM(AU6:AU53)</f>
        <v>57</v>
      </c>
      <c r="AV54" s="25">
        <v>0</v>
      </c>
      <c r="AW54" s="25">
        <v>0</v>
      </c>
      <c r="AX54" s="25">
        <v>0</v>
      </c>
      <c r="AY54" s="128">
        <f t="shared" si="0"/>
        <v>1039</v>
      </c>
    </row>
    <row r="55" spans="1:51">
      <c r="A55" s="306">
        <v>49</v>
      </c>
      <c r="B55" s="66" t="s">
        <v>58</v>
      </c>
      <c r="C55" s="30">
        <f>C56+C57+C58</f>
        <v>7</v>
      </c>
      <c r="D55" s="58">
        <f t="shared" ref="D55:AW55" si="2">D56+D57+D58</f>
        <v>97</v>
      </c>
      <c r="E55" s="58">
        <f t="shared" si="2"/>
        <v>87</v>
      </c>
      <c r="F55" s="58">
        <f t="shared" si="2"/>
        <v>13</v>
      </c>
      <c r="G55" s="30">
        <f>G56+G57+G58</f>
        <v>7</v>
      </c>
      <c r="H55" s="58">
        <f t="shared" si="2"/>
        <v>130</v>
      </c>
      <c r="I55" s="58">
        <f t="shared" si="2"/>
        <v>112</v>
      </c>
      <c r="J55" s="58">
        <f t="shared" si="2"/>
        <v>24</v>
      </c>
      <c r="K55" s="30">
        <f t="shared" si="2"/>
        <v>7</v>
      </c>
      <c r="L55" s="58">
        <f t="shared" si="2"/>
        <v>129</v>
      </c>
      <c r="M55" s="58">
        <f t="shared" si="2"/>
        <v>88</v>
      </c>
      <c r="N55" s="58">
        <f t="shared" si="2"/>
        <v>9</v>
      </c>
      <c r="O55" s="30">
        <f t="shared" si="2"/>
        <v>7</v>
      </c>
      <c r="P55" s="58">
        <f t="shared" si="2"/>
        <v>127</v>
      </c>
      <c r="Q55" s="58">
        <f t="shared" si="2"/>
        <v>112</v>
      </c>
      <c r="R55" s="58">
        <f t="shared" si="2"/>
        <v>12</v>
      </c>
      <c r="S55" s="30">
        <f t="shared" si="2"/>
        <v>4</v>
      </c>
      <c r="T55" s="58">
        <f t="shared" si="2"/>
        <v>157</v>
      </c>
      <c r="U55" s="58">
        <f t="shared" si="2"/>
        <v>126</v>
      </c>
      <c r="V55" s="58">
        <f t="shared" si="2"/>
        <v>0</v>
      </c>
      <c r="W55" s="30">
        <f t="shared" si="2"/>
        <v>7</v>
      </c>
      <c r="X55" s="58">
        <f t="shared" si="2"/>
        <v>107</v>
      </c>
      <c r="Y55" s="58">
        <f t="shared" si="2"/>
        <v>93</v>
      </c>
      <c r="Z55" s="58">
        <f t="shared" si="2"/>
        <v>10</v>
      </c>
      <c r="AA55" s="30">
        <f t="shared" si="2"/>
        <v>7</v>
      </c>
      <c r="AB55" s="58">
        <f t="shared" si="2"/>
        <v>95</v>
      </c>
      <c r="AC55" s="58">
        <f t="shared" si="2"/>
        <v>91</v>
      </c>
      <c r="AD55" s="58">
        <f t="shared" si="2"/>
        <v>5</v>
      </c>
      <c r="AE55" s="30">
        <f t="shared" si="2"/>
        <v>7</v>
      </c>
      <c r="AF55" s="58">
        <f t="shared" si="2"/>
        <v>96</v>
      </c>
      <c r="AG55" s="58">
        <f t="shared" si="2"/>
        <v>84</v>
      </c>
      <c r="AH55" s="58">
        <f t="shared" si="2"/>
        <v>4</v>
      </c>
      <c r="AI55" s="29">
        <f>AI56+AI57+AI58</f>
        <v>2</v>
      </c>
      <c r="AJ55" s="58">
        <f t="shared" si="2"/>
        <v>0</v>
      </c>
      <c r="AK55" s="58">
        <f t="shared" si="2"/>
        <v>0</v>
      </c>
      <c r="AL55" s="58">
        <f t="shared" si="2"/>
        <v>0</v>
      </c>
      <c r="AM55" s="29">
        <f>AM56+AM57+AM58</f>
        <v>2</v>
      </c>
      <c r="AN55" s="58">
        <f t="shared" si="2"/>
        <v>0</v>
      </c>
      <c r="AO55" s="58">
        <f t="shared" si="2"/>
        <v>0</v>
      </c>
      <c r="AP55" s="58">
        <f t="shared" si="2"/>
        <v>0</v>
      </c>
      <c r="AQ55" s="30">
        <f t="shared" si="2"/>
        <v>0</v>
      </c>
      <c r="AR55" s="58">
        <f t="shared" si="2"/>
        <v>118</v>
      </c>
      <c r="AS55" s="58">
        <f t="shared" si="2"/>
        <v>115</v>
      </c>
      <c r="AT55" s="58">
        <f t="shared" si="2"/>
        <v>6</v>
      </c>
      <c r="AU55" s="120">
        <v>0</v>
      </c>
      <c r="AV55" s="58">
        <f t="shared" si="2"/>
        <v>0</v>
      </c>
      <c r="AW55" s="58">
        <f t="shared" si="2"/>
        <v>0</v>
      </c>
      <c r="AX55" s="259"/>
      <c r="AY55" s="128">
        <f t="shared" si="0"/>
        <v>57</v>
      </c>
    </row>
    <row r="56" spans="1:51" ht="30">
      <c r="A56" s="307"/>
      <c r="B56" s="80" t="s">
        <v>107</v>
      </c>
      <c r="C56" s="29">
        <v>5</v>
      </c>
      <c r="D56" s="259">
        <v>0</v>
      </c>
      <c r="E56" s="259">
        <v>0</v>
      </c>
      <c r="F56" s="259">
        <v>0</v>
      </c>
      <c r="G56" s="29">
        <v>5</v>
      </c>
      <c r="H56" s="259">
        <v>0</v>
      </c>
      <c r="I56" s="259">
        <v>0</v>
      </c>
      <c r="J56" s="259">
        <v>0</v>
      </c>
      <c r="K56" s="29">
        <v>5</v>
      </c>
      <c r="L56" s="259">
        <v>0</v>
      </c>
      <c r="M56" s="259">
        <v>0</v>
      </c>
      <c r="N56" s="259">
        <v>0</v>
      </c>
      <c r="O56" s="29">
        <v>5</v>
      </c>
      <c r="P56" s="259">
        <v>0</v>
      </c>
      <c r="Q56" s="259">
        <v>0</v>
      </c>
      <c r="R56" s="259">
        <v>0</v>
      </c>
      <c r="S56" s="29">
        <v>2</v>
      </c>
      <c r="T56" s="259">
        <v>0</v>
      </c>
      <c r="U56" s="259">
        <v>0</v>
      </c>
      <c r="V56" s="259">
        <v>0</v>
      </c>
      <c r="W56" s="29">
        <v>5</v>
      </c>
      <c r="X56" s="259">
        <v>0</v>
      </c>
      <c r="Y56" s="259">
        <v>0</v>
      </c>
      <c r="Z56" s="259">
        <v>0</v>
      </c>
      <c r="AA56" s="29">
        <v>5</v>
      </c>
      <c r="AB56" s="259">
        <v>0</v>
      </c>
      <c r="AC56" s="259">
        <v>0</v>
      </c>
      <c r="AD56" s="259">
        <v>0</v>
      </c>
      <c r="AE56" s="29">
        <v>5</v>
      </c>
      <c r="AF56" s="259">
        <v>0</v>
      </c>
      <c r="AG56" s="259">
        <v>0</v>
      </c>
      <c r="AH56" s="259">
        <v>0</v>
      </c>
      <c r="AI56" s="29">
        <v>0</v>
      </c>
      <c r="AJ56" s="259">
        <v>0</v>
      </c>
      <c r="AK56" s="259">
        <v>0</v>
      </c>
      <c r="AL56" s="259">
        <v>0</v>
      </c>
      <c r="AM56" s="29">
        <v>1</v>
      </c>
      <c r="AN56" s="259">
        <v>0</v>
      </c>
      <c r="AO56" s="259">
        <v>0</v>
      </c>
      <c r="AP56" s="259">
        <v>0</v>
      </c>
      <c r="AQ56" s="35">
        <v>0</v>
      </c>
      <c r="AR56" s="259">
        <v>0</v>
      </c>
      <c r="AS56" s="259">
        <v>0</v>
      </c>
      <c r="AT56" s="259">
        <v>0</v>
      </c>
      <c r="AU56" s="120">
        <v>0</v>
      </c>
      <c r="AV56" s="259">
        <v>0</v>
      </c>
      <c r="AW56" s="259">
        <v>0</v>
      </c>
      <c r="AX56" s="259"/>
      <c r="AY56" s="128">
        <f t="shared" si="0"/>
        <v>38</v>
      </c>
    </row>
    <row r="57" spans="1:51" ht="30">
      <c r="A57" s="308"/>
      <c r="B57" s="79" t="s">
        <v>108</v>
      </c>
      <c r="C57" s="30">
        <v>2</v>
      </c>
      <c r="D57" s="24">
        <v>97</v>
      </c>
      <c r="E57" s="24">
        <v>87</v>
      </c>
      <c r="F57" s="24">
        <v>13</v>
      </c>
      <c r="G57" s="30">
        <v>2</v>
      </c>
      <c r="H57" s="57">
        <v>130</v>
      </c>
      <c r="I57" s="57">
        <v>112</v>
      </c>
      <c r="J57" s="57">
        <v>24</v>
      </c>
      <c r="K57" s="30">
        <v>2</v>
      </c>
      <c r="L57" s="24">
        <v>129</v>
      </c>
      <c r="M57" s="24">
        <v>88</v>
      </c>
      <c r="N57" s="24">
        <v>9</v>
      </c>
      <c r="O57" s="30">
        <v>2</v>
      </c>
      <c r="P57" s="24">
        <v>127</v>
      </c>
      <c r="Q57" s="24">
        <v>112</v>
      </c>
      <c r="R57" s="24">
        <v>12</v>
      </c>
      <c r="S57" s="30">
        <v>2</v>
      </c>
      <c r="T57" s="24">
        <v>157</v>
      </c>
      <c r="U57" s="24">
        <v>126</v>
      </c>
      <c r="V57" s="24"/>
      <c r="W57" s="30">
        <v>2</v>
      </c>
      <c r="X57" s="24">
        <v>107</v>
      </c>
      <c r="Y57" s="24">
        <v>93</v>
      </c>
      <c r="Z57" s="24">
        <v>10</v>
      </c>
      <c r="AA57" s="30">
        <v>2</v>
      </c>
      <c r="AB57" s="24">
        <v>95</v>
      </c>
      <c r="AC57" s="24">
        <v>91</v>
      </c>
      <c r="AD57" s="24">
        <v>5</v>
      </c>
      <c r="AE57" s="30">
        <v>2</v>
      </c>
      <c r="AF57" s="24">
        <v>96</v>
      </c>
      <c r="AG57" s="24">
        <v>84</v>
      </c>
      <c r="AH57" s="74">
        <v>4</v>
      </c>
      <c r="AI57" s="29">
        <v>1</v>
      </c>
      <c r="AJ57" s="259"/>
      <c r="AK57" s="259"/>
      <c r="AL57" s="259"/>
      <c r="AM57" s="29">
        <v>1</v>
      </c>
      <c r="AN57" s="259"/>
      <c r="AO57" s="259"/>
      <c r="AP57" s="259"/>
      <c r="AQ57" s="29">
        <v>0</v>
      </c>
      <c r="AR57" s="259">
        <v>118</v>
      </c>
      <c r="AS57" s="259">
        <v>115</v>
      </c>
      <c r="AT57" s="259">
        <v>6</v>
      </c>
      <c r="AU57" s="120">
        <v>0</v>
      </c>
      <c r="AV57" s="259"/>
      <c r="AW57" s="259"/>
      <c r="AX57" s="259"/>
      <c r="AY57" s="128">
        <f t="shared" si="0"/>
        <v>18</v>
      </c>
    </row>
    <row r="58" spans="1:51" ht="30">
      <c r="A58" s="306">
        <v>50</v>
      </c>
      <c r="B58" s="78" t="s">
        <v>109</v>
      </c>
      <c r="C58" s="29">
        <v>0</v>
      </c>
      <c r="D58" s="259">
        <v>0</v>
      </c>
      <c r="E58" s="56">
        <v>0</v>
      </c>
      <c r="F58" s="259">
        <v>0</v>
      </c>
      <c r="G58" s="29">
        <v>0</v>
      </c>
      <c r="H58" s="259"/>
      <c r="I58" s="259"/>
      <c r="J58" s="259"/>
      <c r="K58" s="29">
        <v>0</v>
      </c>
      <c r="L58" s="259"/>
      <c r="M58" s="259"/>
      <c r="N58" s="259"/>
      <c r="O58" s="29">
        <v>0</v>
      </c>
      <c r="P58" s="259"/>
      <c r="Q58" s="259"/>
      <c r="R58" s="259"/>
      <c r="S58" s="29">
        <v>0</v>
      </c>
      <c r="T58" s="259"/>
      <c r="U58" s="24"/>
      <c r="V58" s="259"/>
      <c r="W58" s="29">
        <v>0</v>
      </c>
      <c r="X58" s="259"/>
      <c r="Y58" s="259"/>
      <c r="Z58" s="259"/>
      <c r="AA58" s="35">
        <v>0</v>
      </c>
      <c r="AB58" s="34"/>
      <c r="AC58" s="259"/>
      <c r="AD58" s="34"/>
      <c r="AE58" s="35">
        <v>0</v>
      </c>
      <c r="AF58" s="259"/>
      <c r="AG58" s="259"/>
      <c r="AH58" s="73"/>
      <c r="AI58" s="29">
        <v>1</v>
      </c>
      <c r="AJ58" s="259"/>
      <c r="AK58" s="259"/>
      <c r="AL58" s="259"/>
      <c r="AM58" s="29">
        <v>0</v>
      </c>
      <c r="AN58" s="259"/>
      <c r="AO58" s="259"/>
      <c r="AP58" s="259"/>
      <c r="AQ58" s="29">
        <v>0</v>
      </c>
      <c r="AR58" s="259"/>
      <c r="AS58" s="259"/>
      <c r="AT58" s="259"/>
      <c r="AU58" s="120">
        <v>0</v>
      </c>
      <c r="AV58" s="259"/>
      <c r="AW58" s="259"/>
      <c r="AX58" s="259"/>
      <c r="AY58" s="128">
        <f t="shared" si="0"/>
        <v>1</v>
      </c>
    </row>
    <row r="59" spans="1:51">
      <c r="A59" s="307"/>
      <c r="B59" s="18" t="s">
        <v>59</v>
      </c>
      <c r="C59" s="29">
        <v>8</v>
      </c>
      <c r="D59" s="259">
        <f>D60+D61+D62+D63+D64+D65</f>
        <v>800</v>
      </c>
      <c r="E59" s="259">
        <f t="shared" ref="E59:J59" si="3">E60+E61+E62+E63+E64+E65</f>
        <v>756</v>
      </c>
      <c r="F59" s="259">
        <f t="shared" si="3"/>
        <v>585</v>
      </c>
      <c r="G59" s="29">
        <v>8</v>
      </c>
      <c r="H59" s="259">
        <f t="shared" si="3"/>
        <v>1545</v>
      </c>
      <c r="I59" s="259">
        <f t="shared" si="3"/>
        <v>1519</v>
      </c>
      <c r="J59" s="259">
        <f t="shared" si="3"/>
        <v>503</v>
      </c>
      <c r="K59" s="29">
        <v>8</v>
      </c>
      <c r="L59" s="259">
        <f t="shared" ref="L59:N59" si="4">L60+L61+L62+L63+L64+L65</f>
        <v>598</v>
      </c>
      <c r="M59" s="259">
        <f t="shared" si="4"/>
        <v>598</v>
      </c>
      <c r="N59" s="259">
        <f t="shared" si="4"/>
        <v>537</v>
      </c>
      <c r="O59" s="29">
        <v>8</v>
      </c>
      <c r="P59" s="259">
        <f t="shared" ref="P59:R59" si="5">P60+P61+P62+P63+P64+P65</f>
        <v>754</v>
      </c>
      <c r="Q59" s="259">
        <f t="shared" si="5"/>
        <v>754</v>
      </c>
      <c r="R59" s="259">
        <f t="shared" si="5"/>
        <v>537</v>
      </c>
      <c r="S59" s="29">
        <v>8</v>
      </c>
      <c r="T59" s="259">
        <f t="shared" ref="T59:V59" si="6">T60+T61+T62+T63+T64+T65</f>
        <v>1477</v>
      </c>
      <c r="U59" s="259">
        <f t="shared" si="6"/>
        <v>1477</v>
      </c>
      <c r="V59" s="259">
        <f t="shared" si="6"/>
        <v>0</v>
      </c>
      <c r="W59" s="29">
        <v>8</v>
      </c>
      <c r="X59" s="259">
        <f t="shared" ref="X59:Z59" si="7">X60+X61+X62+X63+X64+X65</f>
        <v>989</v>
      </c>
      <c r="Y59" s="259">
        <f t="shared" si="7"/>
        <v>930</v>
      </c>
      <c r="Z59" s="259">
        <f t="shared" si="7"/>
        <v>520</v>
      </c>
      <c r="AA59" s="29">
        <v>8</v>
      </c>
      <c r="AB59" s="259">
        <f t="shared" ref="AB59:AD59" si="8">AB60+AB61+AB62+AB63+AB64+AB65</f>
        <v>192</v>
      </c>
      <c r="AC59" s="259">
        <f t="shared" si="8"/>
        <v>192</v>
      </c>
      <c r="AD59" s="259">
        <f t="shared" si="8"/>
        <v>85</v>
      </c>
      <c r="AE59" s="29">
        <v>8</v>
      </c>
      <c r="AF59" s="259">
        <f t="shared" ref="AF59:AH59" si="9">AF60+AF61+AF62+AF63+AF64+AF65</f>
        <v>663</v>
      </c>
      <c r="AG59" s="259">
        <f t="shared" si="9"/>
        <v>663</v>
      </c>
      <c r="AH59" s="259">
        <f t="shared" si="9"/>
        <v>171</v>
      </c>
      <c r="AI59" s="29">
        <f>AI60+AI60+AI61+AI62+AI63+AI64</f>
        <v>1</v>
      </c>
      <c r="AJ59" s="259">
        <f t="shared" ref="AJ59:AL59" si="10">AJ60+AJ61+AJ62+AJ63+AJ64+AJ65</f>
        <v>0</v>
      </c>
      <c r="AK59" s="259">
        <f t="shared" si="10"/>
        <v>0</v>
      </c>
      <c r="AL59" s="259">
        <f t="shared" si="10"/>
        <v>0</v>
      </c>
      <c r="AM59" s="29">
        <v>0</v>
      </c>
      <c r="AN59" s="259">
        <f t="shared" ref="AN59:AT59" si="11">AN60+AN61+AN62+AN63+AN64+AN65</f>
        <v>0</v>
      </c>
      <c r="AO59" s="259">
        <f t="shared" si="11"/>
        <v>0</v>
      </c>
      <c r="AP59" s="259">
        <f t="shared" si="11"/>
        <v>0</v>
      </c>
      <c r="AQ59" s="29">
        <f t="shared" si="11"/>
        <v>1</v>
      </c>
      <c r="AR59" s="259">
        <f t="shared" si="11"/>
        <v>193</v>
      </c>
      <c r="AS59" s="259">
        <f t="shared" si="11"/>
        <v>189</v>
      </c>
      <c r="AT59" s="259">
        <f t="shared" si="11"/>
        <v>0</v>
      </c>
      <c r="AU59" s="120">
        <v>0</v>
      </c>
      <c r="AV59" s="259">
        <f t="shared" ref="AV59:AW59" si="12">AV60+AV61+AV62+AV63+AV64+AV65</f>
        <v>464</v>
      </c>
      <c r="AW59" s="259">
        <f t="shared" si="12"/>
        <v>437</v>
      </c>
      <c r="AX59" s="259">
        <v>0</v>
      </c>
      <c r="AY59" s="128">
        <f>C59+G59+K59+O59+S59+W59+AA59+AE59+AI59+AM59+AQ59+AU59</f>
        <v>66</v>
      </c>
    </row>
    <row r="60" spans="1:51">
      <c r="A60" s="307"/>
      <c r="B60" s="97" t="s">
        <v>102</v>
      </c>
      <c r="C60" s="30">
        <v>3</v>
      </c>
      <c r="D60" s="57">
        <v>85</v>
      </c>
      <c r="E60" s="57">
        <v>85</v>
      </c>
      <c r="F60" s="57">
        <v>85</v>
      </c>
      <c r="G60" s="30">
        <v>3</v>
      </c>
      <c r="H60" s="57">
        <v>140</v>
      </c>
      <c r="I60" s="57">
        <v>140</v>
      </c>
      <c r="J60" s="57">
        <v>140</v>
      </c>
      <c r="K60" s="30">
        <v>3</v>
      </c>
      <c r="L60" s="57">
        <v>70</v>
      </c>
      <c r="M60" s="57">
        <v>70</v>
      </c>
      <c r="N60" s="57">
        <v>70</v>
      </c>
      <c r="O60" s="30">
        <v>3</v>
      </c>
      <c r="P60" s="57">
        <v>145</v>
      </c>
      <c r="Q60" s="57">
        <v>145</v>
      </c>
      <c r="R60" s="57">
        <v>145</v>
      </c>
      <c r="S60" s="30">
        <v>3</v>
      </c>
      <c r="T60" s="57">
        <v>160</v>
      </c>
      <c r="U60" s="57">
        <v>160</v>
      </c>
      <c r="V60" s="57">
        <v>0</v>
      </c>
      <c r="W60" s="30">
        <v>3</v>
      </c>
      <c r="X60" s="57">
        <v>105</v>
      </c>
      <c r="Y60" s="57">
        <v>105</v>
      </c>
      <c r="Z60" s="57">
        <v>105</v>
      </c>
      <c r="AA60" s="30">
        <v>3</v>
      </c>
      <c r="AB60" s="57">
        <v>45</v>
      </c>
      <c r="AC60" s="57">
        <v>45</v>
      </c>
      <c r="AD60" s="57">
        <v>45</v>
      </c>
      <c r="AE60" s="30">
        <v>3</v>
      </c>
      <c r="AF60" s="57">
        <v>106</v>
      </c>
      <c r="AG60" s="57">
        <v>106</v>
      </c>
      <c r="AH60" s="98">
        <v>86</v>
      </c>
      <c r="AI60" s="29">
        <v>0</v>
      </c>
      <c r="AJ60" s="259">
        <v>0</v>
      </c>
      <c r="AK60" s="259">
        <v>0</v>
      </c>
      <c r="AL60" s="259">
        <v>0</v>
      </c>
      <c r="AM60" s="29">
        <v>0</v>
      </c>
      <c r="AN60" s="259">
        <v>0</v>
      </c>
      <c r="AO60" s="259">
        <v>0</v>
      </c>
      <c r="AP60" s="259">
        <v>0</v>
      </c>
      <c r="AQ60" s="29">
        <v>0</v>
      </c>
      <c r="AR60" s="259">
        <v>0</v>
      </c>
      <c r="AS60" s="259">
        <v>0</v>
      </c>
      <c r="AT60" s="259">
        <v>0</v>
      </c>
      <c r="AU60" s="120">
        <v>0</v>
      </c>
      <c r="AV60" s="259">
        <v>0</v>
      </c>
      <c r="AW60" s="259">
        <v>0</v>
      </c>
      <c r="AX60" s="259">
        <v>0</v>
      </c>
      <c r="AY60" s="128">
        <f t="shared" ref="AY60:AY66" si="13">C60+G60+K60+O60+S60+W60+AA60+AE60++AI60+AM60+AQ60+AU60</f>
        <v>24</v>
      </c>
    </row>
    <row r="61" spans="1:51">
      <c r="A61" s="308"/>
      <c r="B61" s="96" t="s">
        <v>103</v>
      </c>
      <c r="C61" s="29">
        <v>3</v>
      </c>
      <c r="D61" s="259">
        <v>500</v>
      </c>
      <c r="E61" s="56">
        <v>500</v>
      </c>
      <c r="F61" s="259">
        <v>500</v>
      </c>
      <c r="G61" s="29">
        <v>3</v>
      </c>
      <c r="H61" s="259">
        <v>363</v>
      </c>
      <c r="I61" s="259">
        <v>363</v>
      </c>
      <c r="J61" s="259">
        <v>363</v>
      </c>
      <c r="K61" s="29">
        <v>3</v>
      </c>
      <c r="L61" s="259">
        <v>465</v>
      </c>
      <c r="M61" s="259">
        <v>465</v>
      </c>
      <c r="N61" s="259">
        <v>465</v>
      </c>
      <c r="O61" s="29">
        <v>3</v>
      </c>
      <c r="P61" s="259">
        <v>390</v>
      </c>
      <c r="Q61" s="259">
        <v>390</v>
      </c>
      <c r="R61" s="259">
        <v>390</v>
      </c>
      <c r="S61" s="29">
        <v>3</v>
      </c>
      <c r="T61" s="259">
        <v>340</v>
      </c>
      <c r="U61" s="57">
        <v>340</v>
      </c>
      <c r="V61" s="259">
        <v>0</v>
      </c>
      <c r="W61" s="29">
        <v>3</v>
      </c>
      <c r="X61" s="259">
        <v>415</v>
      </c>
      <c r="Y61" s="259">
        <v>415</v>
      </c>
      <c r="Z61" s="259">
        <v>415</v>
      </c>
      <c r="AA61" s="29">
        <v>3</v>
      </c>
      <c r="AB61" s="259">
        <v>40</v>
      </c>
      <c r="AC61" s="259">
        <v>40</v>
      </c>
      <c r="AD61" s="259">
        <v>40</v>
      </c>
      <c r="AE61" s="29">
        <v>3</v>
      </c>
      <c r="AF61" s="259">
        <v>85</v>
      </c>
      <c r="AG61" s="259">
        <v>85</v>
      </c>
      <c r="AH61" s="73">
        <v>85</v>
      </c>
      <c r="AI61" s="29">
        <v>0</v>
      </c>
      <c r="AJ61" s="259">
        <v>0</v>
      </c>
      <c r="AK61" s="259">
        <v>0</v>
      </c>
      <c r="AL61" s="259">
        <v>0</v>
      </c>
      <c r="AM61" s="29">
        <v>0</v>
      </c>
      <c r="AN61" s="259">
        <v>0</v>
      </c>
      <c r="AO61" s="259">
        <v>0</v>
      </c>
      <c r="AP61" s="259">
        <v>0</v>
      </c>
      <c r="AQ61" s="29">
        <v>0</v>
      </c>
      <c r="AR61" s="259">
        <v>0</v>
      </c>
      <c r="AS61" s="259">
        <v>0</v>
      </c>
      <c r="AT61" s="259">
        <v>0</v>
      </c>
      <c r="AU61" s="120">
        <v>0</v>
      </c>
      <c r="AV61" s="259">
        <v>0</v>
      </c>
      <c r="AW61" s="259">
        <v>0</v>
      </c>
      <c r="AX61" s="259">
        <v>0</v>
      </c>
      <c r="AY61" s="128">
        <f t="shared" si="13"/>
        <v>24</v>
      </c>
    </row>
    <row r="62" spans="1:51">
      <c r="A62" s="41">
        <v>51</v>
      </c>
      <c r="B62" s="19" t="s">
        <v>104</v>
      </c>
      <c r="C62" s="29">
        <v>1</v>
      </c>
      <c r="D62" s="259">
        <v>38</v>
      </c>
      <c r="E62" s="56">
        <v>38</v>
      </c>
      <c r="F62" s="259">
        <v>0</v>
      </c>
      <c r="G62" s="29">
        <v>1</v>
      </c>
      <c r="H62" s="259">
        <v>80</v>
      </c>
      <c r="I62" s="259">
        <v>80</v>
      </c>
      <c r="J62" s="259">
        <v>0</v>
      </c>
      <c r="K62" s="29">
        <v>1</v>
      </c>
      <c r="L62" s="259">
        <v>33</v>
      </c>
      <c r="M62" s="259">
        <v>33</v>
      </c>
      <c r="N62" s="259">
        <v>0</v>
      </c>
      <c r="O62" s="29">
        <v>1</v>
      </c>
      <c r="P62" s="259">
        <v>28</v>
      </c>
      <c r="Q62" s="259">
        <v>28</v>
      </c>
      <c r="R62" s="259">
        <v>0</v>
      </c>
      <c r="S62" s="29">
        <v>1</v>
      </c>
      <c r="T62" s="259">
        <v>93</v>
      </c>
      <c r="U62" s="57">
        <v>93</v>
      </c>
      <c r="V62" s="259">
        <v>0</v>
      </c>
      <c r="W62" s="29">
        <v>1</v>
      </c>
      <c r="X62" s="259">
        <v>28</v>
      </c>
      <c r="Y62" s="259">
        <v>28</v>
      </c>
      <c r="Z62" s="259">
        <v>0</v>
      </c>
      <c r="AA62" s="29">
        <v>1</v>
      </c>
      <c r="AB62" s="259">
        <v>19</v>
      </c>
      <c r="AC62" s="259">
        <v>19</v>
      </c>
      <c r="AD62" s="259">
        <v>0</v>
      </c>
      <c r="AE62" s="29">
        <v>1</v>
      </c>
      <c r="AF62" s="259">
        <v>19</v>
      </c>
      <c r="AG62" s="259">
        <v>19</v>
      </c>
      <c r="AH62" s="73">
        <v>0</v>
      </c>
      <c r="AI62" s="29">
        <v>0</v>
      </c>
      <c r="AJ62" s="259">
        <v>0</v>
      </c>
      <c r="AK62" s="259">
        <v>0</v>
      </c>
      <c r="AL62" s="259">
        <v>0</v>
      </c>
      <c r="AM62" s="29">
        <v>0</v>
      </c>
      <c r="AN62" s="259">
        <v>0</v>
      </c>
      <c r="AO62" s="259">
        <v>0</v>
      </c>
      <c r="AP62" s="259">
        <v>0</v>
      </c>
      <c r="AQ62" s="29">
        <v>0</v>
      </c>
      <c r="AR62" s="259">
        <v>0</v>
      </c>
      <c r="AS62" s="259">
        <v>0</v>
      </c>
      <c r="AT62" s="259">
        <v>0</v>
      </c>
      <c r="AU62" s="120">
        <v>0</v>
      </c>
      <c r="AV62" s="259">
        <v>0</v>
      </c>
      <c r="AW62" s="259">
        <v>0</v>
      </c>
      <c r="AX62" s="259">
        <v>0</v>
      </c>
      <c r="AY62" s="128">
        <f t="shared" si="13"/>
        <v>8</v>
      </c>
    </row>
    <row r="63" spans="1:51" ht="72">
      <c r="A63" s="42">
        <v>1</v>
      </c>
      <c r="B63" s="81" t="s">
        <v>110</v>
      </c>
      <c r="C63" s="29">
        <v>1</v>
      </c>
      <c r="D63" s="259">
        <v>177</v>
      </c>
      <c r="E63" s="56">
        <v>133</v>
      </c>
      <c r="F63" s="259">
        <v>0</v>
      </c>
      <c r="G63" s="29">
        <v>1</v>
      </c>
      <c r="H63" s="259">
        <v>962</v>
      </c>
      <c r="I63" s="259">
        <v>936</v>
      </c>
      <c r="J63" s="259">
        <v>0</v>
      </c>
      <c r="K63" s="29">
        <v>1</v>
      </c>
      <c r="L63" s="259">
        <v>28</v>
      </c>
      <c r="M63" s="259">
        <v>28</v>
      </c>
      <c r="N63" s="259">
        <v>0</v>
      </c>
      <c r="O63" s="29">
        <v>1</v>
      </c>
      <c r="P63" s="259">
        <v>189</v>
      </c>
      <c r="Q63" s="259">
        <v>189</v>
      </c>
      <c r="R63" s="259">
        <v>0</v>
      </c>
      <c r="S63" s="29">
        <v>1</v>
      </c>
      <c r="T63" s="259">
        <v>884</v>
      </c>
      <c r="U63" s="24">
        <v>884</v>
      </c>
      <c r="V63" s="259">
        <v>0</v>
      </c>
      <c r="W63" s="29">
        <v>1</v>
      </c>
      <c r="X63" s="259">
        <v>441</v>
      </c>
      <c r="Y63" s="259">
        <v>382</v>
      </c>
      <c r="Z63" s="259">
        <v>0</v>
      </c>
      <c r="AA63" s="29">
        <v>1</v>
      </c>
      <c r="AB63" s="259">
        <v>88</v>
      </c>
      <c r="AC63" s="259">
        <v>88</v>
      </c>
      <c r="AD63" s="259">
        <v>0</v>
      </c>
      <c r="AE63" s="29">
        <v>1</v>
      </c>
      <c r="AF63" s="259">
        <v>453</v>
      </c>
      <c r="AG63" s="259">
        <v>453</v>
      </c>
      <c r="AH63" s="73">
        <v>0</v>
      </c>
      <c r="AI63" s="29">
        <v>0</v>
      </c>
      <c r="AJ63" s="259">
        <v>0</v>
      </c>
      <c r="AK63" s="259">
        <v>0</v>
      </c>
      <c r="AL63" s="259">
        <v>0</v>
      </c>
      <c r="AM63" s="29">
        <v>0</v>
      </c>
      <c r="AN63" s="259">
        <v>0</v>
      </c>
      <c r="AO63" s="259">
        <v>0</v>
      </c>
      <c r="AP63" s="259">
        <v>0</v>
      </c>
      <c r="AQ63" s="29">
        <v>0</v>
      </c>
      <c r="AR63" s="259">
        <v>193</v>
      </c>
      <c r="AS63" s="259">
        <v>189</v>
      </c>
      <c r="AT63" s="259">
        <v>0</v>
      </c>
      <c r="AU63" s="120">
        <v>0</v>
      </c>
      <c r="AV63" s="259">
        <v>325</v>
      </c>
      <c r="AW63" s="259">
        <v>298</v>
      </c>
      <c r="AX63" s="259">
        <v>0</v>
      </c>
      <c r="AY63" s="128">
        <f t="shared" si="13"/>
        <v>8</v>
      </c>
    </row>
    <row r="64" spans="1:51" ht="57.75">
      <c r="A64" s="42">
        <v>2</v>
      </c>
      <c r="B64" s="82" t="s">
        <v>111</v>
      </c>
      <c r="C64" s="29"/>
      <c r="D64" s="259"/>
      <c r="E64" s="56"/>
      <c r="F64" s="259"/>
      <c r="G64" s="29"/>
      <c r="H64" s="259"/>
      <c r="I64" s="259"/>
      <c r="J64" s="259"/>
      <c r="K64" s="29"/>
      <c r="L64" s="259"/>
      <c r="M64" s="259"/>
      <c r="N64" s="259"/>
      <c r="O64" s="29"/>
      <c r="P64" s="259"/>
      <c r="Q64" s="259"/>
      <c r="R64" s="259"/>
      <c r="S64" s="29"/>
      <c r="T64" s="259"/>
      <c r="U64" s="24"/>
      <c r="V64" s="259"/>
      <c r="W64" s="29"/>
      <c r="X64" s="259"/>
      <c r="Y64" s="259"/>
      <c r="Z64" s="259"/>
      <c r="AA64" s="29"/>
      <c r="AB64" s="259"/>
      <c r="AC64" s="259"/>
      <c r="AD64" s="259"/>
      <c r="AE64" s="29"/>
      <c r="AF64" s="259"/>
      <c r="AG64" s="259"/>
      <c r="AH64" s="73"/>
      <c r="AI64" s="29">
        <v>1</v>
      </c>
      <c r="AJ64" s="259"/>
      <c r="AK64" s="259"/>
      <c r="AL64" s="259"/>
      <c r="AM64" s="29">
        <v>0</v>
      </c>
      <c r="AN64" s="259"/>
      <c r="AO64" s="259"/>
      <c r="AP64" s="259"/>
      <c r="AQ64" s="29">
        <v>0</v>
      </c>
      <c r="AR64" s="259"/>
      <c r="AS64" s="259"/>
      <c r="AT64" s="259"/>
      <c r="AU64" s="133">
        <v>0</v>
      </c>
      <c r="AV64" s="259"/>
      <c r="AW64" s="259"/>
      <c r="AX64" s="259"/>
      <c r="AY64" s="128">
        <f t="shared" si="13"/>
        <v>1</v>
      </c>
    </row>
    <row r="65" spans="1:51" ht="45">
      <c r="A65" s="42">
        <v>3</v>
      </c>
      <c r="B65" s="100" t="s">
        <v>112</v>
      </c>
      <c r="C65" s="101">
        <v>0</v>
      </c>
      <c r="D65" s="102"/>
      <c r="E65" s="102"/>
      <c r="F65" s="102"/>
      <c r="G65" s="101">
        <v>0</v>
      </c>
      <c r="H65" s="102"/>
      <c r="I65" s="102"/>
      <c r="J65" s="102"/>
      <c r="K65" s="101">
        <v>2</v>
      </c>
      <c r="L65" s="102">
        <v>2</v>
      </c>
      <c r="M65" s="102">
        <v>2</v>
      </c>
      <c r="N65" s="102">
        <v>2</v>
      </c>
      <c r="O65" s="101">
        <v>2</v>
      </c>
      <c r="P65" s="102">
        <v>2</v>
      </c>
      <c r="Q65" s="102">
        <v>2</v>
      </c>
      <c r="R65" s="102">
        <v>2</v>
      </c>
      <c r="S65" s="101">
        <v>0</v>
      </c>
      <c r="T65" s="102"/>
      <c r="U65" s="103"/>
      <c r="V65" s="102"/>
      <c r="W65" s="101">
        <v>0</v>
      </c>
      <c r="X65" s="102"/>
      <c r="Y65" s="102"/>
      <c r="Z65" s="102"/>
      <c r="AA65" s="101">
        <v>0</v>
      </c>
      <c r="AB65" s="102"/>
      <c r="AC65" s="102"/>
      <c r="AD65" s="102"/>
      <c r="AE65" s="101">
        <v>0</v>
      </c>
      <c r="AF65" s="102"/>
      <c r="AG65" s="102"/>
      <c r="AH65" s="104"/>
      <c r="AI65" s="101">
        <v>0</v>
      </c>
      <c r="AJ65" s="102">
        <v>0</v>
      </c>
      <c r="AK65" s="102">
        <v>0</v>
      </c>
      <c r="AL65" s="102">
        <v>0</v>
      </c>
      <c r="AM65" s="101">
        <v>0</v>
      </c>
      <c r="AN65" s="102"/>
      <c r="AO65" s="102"/>
      <c r="AP65" s="102"/>
      <c r="AQ65" s="101">
        <v>1</v>
      </c>
      <c r="AR65" s="102"/>
      <c r="AS65" s="102"/>
      <c r="AT65" s="102"/>
      <c r="AU65" s="134">
        <v>1</v>
      </c>
      <c r="AV65" s="102">
        <v>139</v>
      </c>
      <c r="AW65" s="102">
        <v>139</v>
      </c>
      <c r="AX65" s="102"/>
      <c r="AY65" s="128">
        <f t="shared" si="13"/>
        <v>6</v>
      </c>
    </row>
    <row r="66" spans="1:51" ht="90">
      <c r="A66" s="42"/>
      <c r="B66" s="80" t="s">
        <v>113</v>
      </c>
      <c r="C66" s="29">
        <v>1</v>
      </c>
      <c r="D66" s="259"/>
      <c r="E66" s="56"/>
      <c r="F66" s="259"/>
      <c r="G66" s="29">
        <v>1</v>
      </c>
      <c r="H66" s="259"/>
      <c r="I66" s="259"/>
      <c r="J66" s="259"/>
      <c r="K66" s="29">
        <v>1</v>
      </c>
      <c r="L66" s="259"/>
      <c r="M66" s="259"/>
      <c r="N66" s="259"/>
      <c r="O66" s="29">
        <v>1</v>
      </c>
      <c r="P66" s="259"/>
      <c r="Q66" s="259"/>
      <c r="R66" s="259"/>
      <c r="S66" s="29">
        <v>1</v>
      </c>
      <c r="T66" s="259"/>
      <c r="U66" s="24"/>
      <c r="V66" s="259"/>
      <c r="W66" s="29">
        <v>1</v>
      </c>
      <c r="X66" s="259"/>
      <c r="Y66" s="259"/>
      <c r="Z66" s="259"/>
      <c r="AA66" s="29">
        <v>1</v>
      </c>
      <c r="AB66" s="259"/>
      <c r="AC66" s="259"/>
      <c r="AD66" s="259"/>
      <c r="AE66" s="29">
        <v>1</v>
      </c>
      <c r="AF66" s="259"/>
      <c r="AG66" s="259"/>
      <c r="AH66" s="259"/>
      <c r="AI66" s="29">
        <v>0</v>
      </c>
      <c r="AJ66" s="259"/>
      <c r="AK66" s="259"/>
      <c r="AL66" s="259"/>
      <c r="AM66" s="29">
        <v>0</v>
      </c>
      <c r="AN66" s="259"/>
      <c r="AO66" s="259"/>
      <c r="AP66" s="259"/>
      <c r="AQ66" s="29">
        <v>0</v>
      </c>
      <c r="AR66" s="259"/>
      <c r="AS66" s="259"/>
      <c r="AT66" s="259"/>
      <c r="AU66" s="135">
        <v>0</v>
      </c>
      <c r="AV66" s="259"/>
      <c r="AW66" s="259"/>
      <c r="AX66" s="259"/>
      <c r="AY66" s="128">
        <f t="shared" si="13"/>
        <v>8</v>
      </c>
    </row>
    <row r="67" spans="1:51">
      <c r="A67" s="43"/>
      <c r="B67" s="18" t="s">
        <v>60</v>
      </c>
      <c r="C67" s="29">
        <f t="shared" ref="C67:AY67" si="14">C74+C80+C87+C94+C104+C109+C117+C120</f>
        <v>50</v>
      </c>
      <c r="D67" s="59">
        <f t="shared" si="14"/>
        <v>4240</v>
      </c>
      <c r="E67" s="59">
        <f t="shared" si="14"/>
        <v>3077</v>
      </c>
      <c r="F67" s="59">
        <f t="shared" si="14"/>
        <v>2384</v>
      </c>
      <c r="G67" s="29">
        <f t="shared" si="14"/>
        <v>50</v>
      </c>
      <c r="H67" s="59">
        <f t="shared" si="14"/>
        <v>5665</v>
      </c>
      <c r="I67" s="59">
        <f t="shared" si="14"/>
        <v>5593</v>
      </c>
      <c r="J67" s="59">
        <f t="shared" si="14"/>
        <v>4438</v>
      </c>
      <c r="K67" s="29">
        <f t="shared" si="14"/>
        <v>52</v>
      </c>
      <c r="L67" s="59">
        <f t="shared" si="14"/>
        <v>3717</v>
      </c>
      <c r="M67" s="59">
        <f t="shared" si="14"/>
        <v>3713</v>
      </c>
      <c r="N67" s="59">
        <f t="shared" si="14"/>
        <v>2682</v>
      </c>
      <c r="O67" s="29">
        <f t="shared" si="14"/>
        <v>55</v>
      </c>
      <c r="P67" s="59">
        <f t="shared" si="14"/>
        <v>7493</v>
      </c>
      <c r="Q67" s="59">
        <f t="shared" si="14"/>
        <v>7426</v>
      </c>
      <c r="R67" s="59">
        <f t="shared" si="14"/>
        <v>6689</v>
      </c>
      <c r="S67" s="29">
        <f t="shared" si="14"/>
        <v>51</v>
      </c>
      <c r="T67" s="59">
        <f t="shared" si="14"/>
        <v>9250</v>
      </c>
      <c r="U67" s="59">
        <f t="shared" si="14"/>
        <v>9202</v>
      </c>
      <c r="V67" s="59">
        <f t="shared" si="14"/>
        <v>140</v>
      </c>
      <c r="W67" s="29">
        <f t="shared" si="14"/>
        <v>51</v>
      </c>
      <c r="X67" s="59">
        <f t="shared" si="14"/>
        <v>4127</v>
      </c>
      <c r="Y67" s="59">
        <f t="shared" si="14"/>
        <v>4106</v>
      </c>
      <c r="Z67" s="59">
        <f t="shared" si="14"/>
        <v>3574</v>
      </c>
      <c r="AA67" s="29">
        <f t="shared" si="14"/>
        <v>51</v>
      </c>
      <c r="AB67" s="59">
        <f t="shared" si="14"/>
        <v>2074</v>
      </c>
      <c r="AC67" s="59">
        <f t="shared" si="14"/>
        <v>1896</v>
      </c>
      <c r="AD67" s="59">
        <f t="shared" si="14"/>
        <v>1326</v>
      </c>
      <c r="AE67" s="29">
        <f t="shared" si="14"/>
        <v>51</v>
      </c>
      <c r="AF67" s="59">
        <f t="shared" si="14"/>
        <v>2745</v>
      </c>
      <c r="AG67" s="59">
        <f t="shared" si="14"/>
        <v>2703</v>
      </c>
      <c r="AH67" s="59">
        <f t="shared" si="14"/>
        <v>1361</v>
      </c>
      <c r="AI67" s="29">
        <f t="shared" si="14"/>
        <v>4</v>
      </c>
      <c r="AJ67" s="59">
        <f t="shared" si="14"/>
        <v>1896</v>
      </c>
      <c r="AK67" s="59">
        <f t="shared" si="14"/>
        <v>1881</v>
      </c>
      <c r="AL67" s="59">
        <f t="shared" si="14"/>
        <v>508</v>
      </c>
      <c r="AM67" s="29">
        <f t="shared" si="14"/>
        <v>3</v>
      </c>
      <c r="AN67" s="59">
        <f t="shared" si="14"/>
        <v>8</v>
      </c>
      <c r="AO67" s="59">
        <f t="shared" si="14"/>
        <v>8</v>
      </c>
      <c r="AP67" s="59">
        <f t="shared" si="14"/>
        <v>0</v>
      </c>
      <c r="AQ67" s="29">
        <f t="shared" si="14"/>
        <v>6</v>
      </c>
      <c r="AR67" s="59">
        <f t="shared" si="14"/>
        <v>1945</v>
      </c>
      <c r="AS67" s="59">
        <f t="shared" si="14"/>
        <v>1911</v>
      </c>
      <c r="AT67" s="59">
        <f t="shared" si="14"/>
        <v>367</v>
      </c>
      <c r="AU67" s="29">
        <f t="shared" si="14"/>
        <v>1</v>
      </c>
      <c r="AV67" s="59">
        <f t="shared" si="14"/>
        <v>369</v>
      </c>
      <c r="AW67" s="59">
        <f t="shared" si="14"/>
        <v>369</v>
      </c>
      <c r="AX67" s="59">
        <f t="shared" si="14"/>
        <v>87</v>
      </c>
      <c r="AY67" s="29">
        <f t="shared" si="14"/>
        <v>428</v>
      </c>
    </row>
    <row r="68" spans="1:51" ht="45.75" thickBot="1">
      <c r="A68" s="42">
        <v>5</v>
      </c>
      <c r="B68" s="5" t="s">
        <v>61</v>
      </c>
      <c r="C68" s="87">
        <v>2</v>
      </c>
      <c r="D68" s="259">
        <v>0</v>
      </c>
      <c r="E68" s="56">
        <v>0</v>
      </c>
      <c r="F68" s="259">
        <v>0</v>
      </c>
      <c r="G68" s="87">
        <v>2</v>
      </c>
      <c r="H68" s="259">
        <v>9</v>
      </c>
      <c r="I68" s="259">
        <v>9</v>
      </c>
      <c r="J68" s="259">
        <v>9</v>
      </c>
      <c r="K68" s="87">
        <v>2</v>
      </c>
      <c r="L68" s="259">
        <v>10</v>
      </c>
      <c r="M68" s="259">
        <v>10</v>
      </c>
      <c r="N68" s="259">
        <v>10</v>
      </c>
      <c r="O68" s="261">
        <v>2</v>
      </c>
      <c r="P68" s="259">
        <v>0</v>
      </c>
      <c r="Q68" s="259">
        <v>10</v>
      </c>
      <c r="R68" s="259">
        <v>10</v>
      </c>
      <c r="S68" s="29">
        <v>2</v>
      </c>
      <c r="T68" s="259">
        <v>0</v>
      </c>
      <c r="U68" s="259">
        <v>0</v>
      </c>
      <c r="V68" s="259"/>
      <c r="W68" s="87">
        <v>2</v>
      </c>
      <c r="X68" s="259">
        <v>0</v>
      </c>
      <c r="Y68" s="259">
        <v>0</v>
      </c>
      <c r="Z68" s="259">
        <v>0</v>
      </c>
      <c r="AA68" s="29">
        <v>2</v>
      </c>
      <c r="AB68" s="59">
        <v>0</v>
      </c>
      <c r="AC68" s="59">
        <v>0</v>
      </c>
      <c r="AD68" s="59">
        <v>0</v>
      </c>
      <c r="AE68" s="29">
        <v>2</v>
      </c>
      <c r="AF68" s="259">
        <v>0</v>
      </c>
      <c r="AG68" s="259">
        <v>0</v>
      </c>
      <c r="AH68" s="73">
        <v>0</v>
      </c>
      <c r="AI68" s="29">
        <v>0</v>
      </c>
      <c r="AJ68" s="259"/>
      <c r="AK68" s="259"/>
      <c r="AL68" s="259"/>
      <c r="AM68" s="29">
        <v>0</v>
      </c>
      <c r="AN68" s="259"/>
      <c r="AO68" s="259"/>
      <c r="AP68" s="259"/>
      <c r="AQ68" s="29">
        <v>0</v>
      </c>
      <c r="AR68" s="259"/>
      <c r="AS68" s="259"/>
      <c r="AT68" s="259"/>
      <c r="AU68" s="135">
        <v>0</v>
      </c>
      <c r="AV68" s="259"/>
      <c r="AW68" s="259"/>
      <c r="AX68" s="259"/>
      <c r="AY68" s="128">
        <f t="shared" ref="AY68:AY79" si="15">C68+G68+K68+O68+S68+W68+AA68+AE68++AI68+AM68+AQ68+AU68</f>
        <v>16</v>
      </c>
    </row>
    <row r="69" spans="1:51" ht="45.75" thickBot="1">
      <c r="A69" s="42">
        <v>6</v>
      </c>
      <c r="B69" s="5" t="s">
        <v>62</v>
      </c>
      <c r="C69" s="87">
        <v>3</v>
      </c>
      <c r="D69" s="57">
        <v>431</v>
      </c>
      <c r="E69" s="57">
        <v>431</v>
      </c>
      <c r="F69" s="57">
        <v>431</v>
      </c>
      <c r="G69" s="87">
        <v>3</v>
      </c>
      <c r="H69" s="57">
        <v>458</v>
      </c>
      <c r="I69" s="57">
        <v>458</v>
      </c>
      <c r="J69" s="57">
        <v>458</v>
      </c>
      <c r="K69" s="87">
        <v>3</v>
      </c>
      <c r="L69" s="57">
        <v>504</v>
      </c>
      <c r="M69" s="57">
        <v>504</v>
      </c>
      <c r="N69" s="57">
        <v>504</v>
      </c>
      <c r="O69" s="261">
        <v>3</v>
      </c>
      <c r="P69" s="57">
        <v>1486</v>
      </c>
      <c r="Q69" s="57">
        <v>1486</v>
      </c>
      <c r="R69" s="57">
        <v>1486</v>
      </c>
      <c r="S69" s="29">
        <v>3</v>
      </c>
      <c r="T69" s="57">
        <v>1824</v>
      </c>
      <c r="U69" s="57">
        <v>1824</v>
      </c>
      <c r="V69" s="57">
        <v>0</v>
      </c>
      <c r="W69" s="87">
        <v>3</v>
      </c>
      <c r="X69" s="57">
        <v>446</v>
      </c>
      <c r="Y69" s="57">
        <v>446</v>
      </c>
      <c r="Z69" s="57">
        <v>446</v>
      </c>
      <c r="AA69" s="29">
        <v>3</v>
      </c>
      <c r="AB69" s="57">
        <v>61</v>
      </c>
      <c r="AC69" s="57">
        <v>61</v>
      </c>
      <c r="AD69" s="57">
        <v>61</v>
      </c>
      <c r="AE69" s="29">
        <v>3</v>
      </c>
      <c r="AF69" s="57">
        <v>12</v>
      </c>
      <c r="AG69" s="57">
        <v>12</v>
      </c>
      <c r="AH69" s="98">
        <v>12</v>
      </c>
      <c r="AI69" s="29">
        <v>0</v>
      </c>
      <c r="AJ69" s="57">
        <v>0</v>
      </c>
      <c r="AK69" s="259">
        <v>0</v>
      </c>
      <c r="AL69" s="259">
        <v>0</v>
      </c>
      <c r="AM69" s="29">
        <v>0</v>
      </c>
      <c r="AN69" s="259">
        <v>0</v>
      </c>
      <c r="AO69" s="259">
        <v>0</v>
      </c>
      <c r="AP69" s="259">
        <v>0</v>
      </c>
      <c r="AQ69" s="29">
        <v>1</v>
      </c>
      <c r="AR69" s="259">
        <v>235</v>
      </c>
      <c r="AS69" s="259">
        <v>235</v>
      </c>
      <c r="AT69" s="259">
        <v>0</v>
      </c>
      <c r="AU69" s="135">
        <v>0</v>
      </c>
      <c r="AV69" s="259">
        <v>0</v>
      </c>
      <c r="AW69" s="259">
        <v>0</v>
      </c>
      <c r="AX69" s="259">
        <v>0</v>
      </c>
      <c r="AY69" s="128">
        <f t="shared" si="15"/>
        <v>25</v>
      </c>
    </row>
    <row r="70" spans="1:51" ht="60.75" thickBot="1">
      <c r="A70" s="42">
        <v>7</v>
      </c>
      <c r="B70" s="5" t="s">
        <v>63</v>
      </c>
      <c r="C70" s="87">
        <v>2</v>
      </c>
      <c r="D70" s="259">
        <v>0</v>
      </c>
      <c r="E70" s="259">
        <v>0</v>
      </c>
      <c r="F70" s="259">
        <v>0</v>
      </c>
      <c r="G70" s="87">
        <v>2</v>
      </c>
      <c r="H70" s="259">
        <v>41</v>
      </c>
      <c r="I70" s="259">
        <v>33</v>
      </c>
      <c r="J70" s="259">
        <v>33</v>
      </c>
      <c r="K70" s="87">
        <v>2</v>
      </c>
      <c r="L70" s="259">
        <v>0</v>
      </c>
      <c r="M70" s="259">
        <v>0</v>
      </c>
      <c r="N70" s="259">
        <v>0</v>
      </c>
      <c r="O70" s="261">
        <v>2</v>
      </c>
      <c r="P70" s="259">
        <v>118</v>
      </c>
      <c r="Q70" s="259">
        <v>110</v>
      </c>
      <c r="R70" s="259">
        <v>110</v>
      </c>
      <c r="S70" s="29">
        <v>2</v>
      </c>
      <c r="T70" s="259">
        <v>41</v>
      </c>
      <c r="U70" s="57">
        <v>40</v>
      </c>
      <c r="V70" s="259">
        <v>8</v>
      </c>
      <c r="W70" s="87">
        <v>2</v>
      </c>
      <c r="X70" s="259">
        <v>0</v>
      </c>
      <c r="Y70" s="259">
        <v>0</v>
      </c>
      <c r="Z70" s="259">
        <v>0</v>
      </c>
      <c r="AA70" s="29">
        <v>2</v>
      </c>
      <c r="AB70" s="259">
        <v>0</v>
      </c>
      <c r="AC70" s="259">
        <v>0</v>
      </c>
      <c r="AD70" s="259">
        <v>0</v>
      </c>
      <c r="AE70" s="29">
        <v>2</v>
      </c>
      <c r="AF70" s="259">
        <v>0</v>
      </c>
      <c r="AG70" s="259">
        <v>0</v>
      </c>
      <c r="AH70" s="73">
        <v>0</v>
      </c>
      <c r="AI70" s="30">
        <v>1</v>
      </c>
      <c r="AJ70" s="259">
        <v>214</v>
      </c>
      <c r="AK70" s="259">
        <v>199</v>
      </c>
      <c r="AL70" s="259">
        <v>22</v>
      </c>
      <c r="AM70" s="29">
        <v>0</v>
      </c>
      <c r="AN70" s="259">
        <v>0</v>
      </c>
      <c r="AO70" s="259">
        <v>0</v>
      </c>
      <c r="AP70" s="259">
        <v>0</v>
      </c>
      <c r="AQ70" s="29">
        <v>0</v>
      </c>
      <c r="AR70" s="259">
        <v>0</v>
      </c>
      <c r="AS70" s="259">
        <v>0</v>
      </c>
      <c r="AT70" s="259">
        <v>0</v>
      </c>
      <c r="AU70" s="135">
        <v>0</v>
      </c>
      <c r="AV70" s="259">
        <v>0</v>
      </c>
      <c r="AW70" s="259">
        <v>0</v>
      </c>
      <c r="AX70" s="259">
        <v>0</v>
      </c>
      <c r="AY70" s="128">
        <f t="shared" si="15"/>
        <v>17</v>
      </c>
    </row>
    <row r="71" spans="1:51" ht="60.75" thickBot="1">
      <c r="A71" s="42"/>
      <c r="B71" s="93" t="s">
        <v>115</v>
      </c>
      <c r="C71" s="87">
        <v>0</v>
      </c>
      <c r="D71" s="259">
        <v>0</v>
      </c>
      <c r="E71" s="5"/>
      <c r="F71" s="259"/>
      <c r="G71" s="87">
        <v>0</v>
      </c>
      <c r="H71" s="259">
        <v>0</v>
      </c>
      <c r="I71" s="259"/>
      <c r="J71" s="259"/>
      <c r="K71" s="87">
        <v>0</v>
      </c>
      <c r="L71" s="259">
        <v>0</v>
      </c>
      <c r="M71" s="259"/>
      <c r="N71" s="259"/>
      <c r="O71" s="261">
        <v>0</v>
      </c>
      <c r="P71" s="259">
        <v>0</v>
      </c>
      <c r="Q71" s="259"/>
      <c r="R71" s="259"/>
      <c r="S71" s="29">
        <v>0</v>
      </c>
      <c r="T71" s="259"/>
      <c r="U71" s="259"/>
      <c r="V71" s="259"/>
      <c r="W71" s="87">
        <v>0</v>
      </c>
      <c r="X71" s="259">
        <v>0</v>
      </c>
      <c r="Y71" s="259"/>
      <c r="Z71" s="259"/>
      <c r="AA71" s="29">
        <v>0</v>
      </c>
      <c r="AB71" s="259">
        <v>0</v>
      </c>
      <c r="AC71" s="259"/>
      <c r="AD71" s="259"/>
      <c r="AE71" s="29">
        <v>0</v>
      </c>
      <c r="AF71" s="259">
        <v>0</v>
      </c>
      <c r="AG71" s="259"/>
      <c r="AH71" s="73"/>
      <c r="AI71" s="29">
        <v>0</v>
      </c>
      <c r="AJ71" s="259"/>
      <c r="AK71" s="259"/>
      <c r="AL71" s="259"/>
      <c r="AM71" s="29">
        <v>0</v>
      </c>
      <c r="AN71" s="259"/>
      <c r="AO71" s="259"/>
      <c r="AP71" s="259"/>
      <c r="AQ71" s="29">
        <v>0</v>
      </c>
      <c r="AR71" s="259"/>
      <c r="AS71" s="259"/>
      <c r="AT71" s="259"/>
      <c r="AU71" s="135">
        <v>0</v>
      </c>
      <c r="AV71" s="259"/>
      <c r="AW71" s="259"/>
      <c r="AX71" s="259"/>
      <c r="AY71" s="128">
        <f t="shared" si="15"/>
        <v>0</v>
      </c>
    </row>
    <row r="72" spans="1:51" ht="60.75" thickBot="1">
      <c r="A72" s="42">
        <v>8</v>
      </c>
      <c r="B72" s="5" t="s">
        <v>93</v>
      </c>
      <c r="C72" s="87">
        <v>0</v>
      </c>
      <c r="D72" s="259"/>
      <c r="E72" s="259"/>
      <c r="F72" s="259"/>
      <c r="G72" s="87">
        <v>0</v>
      </c>
      <c r="H72" s="259"/>
      <c r="I72" s="259"/>
      <c r="J72" s="259"/>
      <c r="K72" s="87">
        <v>0</v>
      </c>
      <c r="L72" s="259"/>
      <c r="M72" s="259"/>
      <c r="N72" s="259"/>
      <c r="O72" s="261">
        <f t="shared" ref="O72" si="16">P72+Q72</f>
        <v>0</v>
      </c>
      <c r="P72" s="259"/>
      <c r="Q72" s="259"/>
      <c r="R72" s="259"/>
      <c r="S72" s="29">
        <v>1</v>
      </c>
      <c r="T72" s="259"/>
      <c r="U72" s="259"/>
      <c r="V72" s="259"/>
      <c r="W72" s="87">
        <v>1</v>
      </c>
      <c r="X72" s="259"/>
      <c r="Y72" s="259"/>
      <c r="Z72" s="259"/>
      <c r="AA72" s="29">
        <v>1</v>
      </c>
      <c r="AB72" s="259"/>
      <c r="AC72" s="259"/>
      <c r="AD72" s="259"/>
      <c r="AE72" s="29">
        <v>1</v>
      </c>
      <c r="AF72" s="259"/>
      <c r="AG72" s="259"/>
      <c r="AH72" s="73"/>
      <c r="AI72" s="29">
        <v>0</v>
      </c>
      <c r="AJ72" s="259"/>
      <c r="AK72" s="259"/>
      <c r="AL72" s="259"/>
      <c r="AM72" s="29">
        <v>0</v>
      </c>
      <c r="AN72" s="259"/>
      <c r="AO72" s="259"/>
      <c r="AP72" s="259"/>
      <c r="AQ72" s="29">
        <v>0</v>
      </c>
      <c r="AR72" s="259"/>
      <c r="AS72" s="259"/>
      <c r="AT72" s="259"/>
      <c r="AU72" s="133">
        <v>0</v>
      </c>
      <c r="AV72" s="56"/>
      <c r="AW72" s="259"/>
      <c r="AX72" s="259"/>
      <c r="AY72" s="128">
        <f t="shared" si="15"/>
        <v>4</v>
      </c>
    </row>
    <row r="73" spans="1:51" ht="45">
      <c r="A73" s="36"/>
      <c r="B73" s="105" t="s">
        <v>114</v>
      </c>
      <c r="C73" s="106">
        <v>0</v>
      </c>
      <c r="D73" s="102">
        <v>0</v>
      </c>
      <c r="E73" s="102">
        <v>0</v>
      </c>
      <c r="F73" s="102">
        <v>0</v>
      </c>
      <c r="G73" s="106">
        <v>0</v>
      </c>
      <c r="H73" s="102">
        <v>0</v>
      </c>
      <c r="I73" s="102">
        <v>0</v>
      </c>
      <c r="J73" s="102">
        <v>0</v>
      </c>
      <c r="K73" s="106">
        <v>1</v>
      </c>
      <c r="L73" s="102">
        <v>7</v>
      </c>
      <c r="M73" s="102">
        <v>7</v>
      </c>
      <c r="N73" s="102">
        <v>7</v>
      </c>
      <c r="O73" s="107">
        <v>5</v>
      </c>
      <c r="P73" s="102">
        <v>22</v>
      </c>
      <c r="Q73" s="102">
        <v>19</v>
      </c>
      <c r="R73" s="102">
        <v>0</v>
      </c>
      <c r="S73" s="101">
        <v>0</v>
      </c>
      <c r="T73" s="102">
        <v>122</v>
      </c>
      <c r="U73" s="102">
        <v>122</v>
      </c>
      <c r="V73" s="102">
        <v>0</v>
      </c>
      <c r="W73" s="107">
        <f t="shared" ref="W73" si="17">X73+Y73</f>
        <v>0</v>
      </c>
      <c r="X73" s="102">
        <v>0</v>
      </c>
      <c r="Y73" s="102">
        <v>0</v>
      </c>
      <c r="Z73" s="102">
        <v>0</v>
      </c>
      <c r="AA73" s="101">
        <v>0</v>
      </c>
      <c r="AB73" s="102">
        <v>0</v>
      </c>
      <c r="AC73" s="102">
        <v>0</v>
      </c>
      <c r="AD73" s="102">
        <v>0</v>
      </c>
      <c r="AE73" s="101">
        <v>0</v>
      </c>
      <c r="AF73" s="102">
        <v>0</v>
      </c>
      <c r="AG73" s="102">
        <v>0</v>
      </c>
      <c r="AH73" s="104">
        <v>0</v>
      </c>
      <c r="AI73" s="101">
        <v>0</v>
      </c>
      <c r="AJ73" s="102">
        <v>21</v>
      </c>
      <c r="AK73" s="102">
        <v>21</v>
      </c>
      <c r="AL73" s="102">
        <v>0</v>
      </c>
      <c r="AM73" s="101"/>
      <c r="AN73" s="102">
        <v>0</v>
      </c>
      <c r="AO73" s="102">
        <v>0</v>
      </c>
      <c r="AP73" s="102">
        <v>0</v>
      </c>
      <c r="AQ73" s="101">
        <v>0</v>
      </c>
      <c r="AR73" s="102">
        <v>0</v>
      </c>
      <c r="AS73" s="102">
        <v>0</v>
      </c>
      <c r="AT73" s="102">
        <v>0</v>
      </c>
      <c r="AU73" s="134">
        <v>0</v>
      </c>
      <c r="AV73" s="102">
        <v>259</v>
      </c>
      <c r="AW73" s="102">
        <v>259</v>
      </c>
      <c r="AX73" s="102">
        <v>0</v>
      </c>
      <c r="AY73" s="128">
        <f t="shared" si="15"/>
        <v>6</v>
      </c>
    </row>
    <row r="74" spans="1:51" ht="15.75" thickBot="1">
      <c r="A74" s="42">
        <v>9</v>
      </c>
      <c r="B74" s="20" t="s">
        <v>64</v>
      </c>
      <c r="C74" s="261">
        <f>C68+C69+C70+C71+C72+C73</f>
        <v>7</v>
      </c>
      <c r="D74" s="177">
        <f>D68+D69+D70++D71+D72</f>
        <v>431</v>
      </c>
      <c r="E74" s="177">
        <f t="shared" ref="E74:AX74" si="18">E68+E69+E70++E71+E72</f>
        <v>431</v>
      </c>
      <c r="F74" s="177">
        <f t="shared" si="18"/>
        <v>431</v>
      </c>
      <c r="G74" s="261">
        <f>G68+G69+G70+G71+G72+G73</f>
        <v>7</v>
      </c>
      <c r="H74" s="177">
        <f t="shared" si="18"/>
        <v>508</v>
      </c>
      <c r="I74" s="177">
        <f t="shared" si="18"/>
        <v>500</v>
      </c>
      <c r="J74" s="177">
        <f t="shared" si="18"/>
        <v>500</v>
      </c>
      <c r="K74" s="261">
        <f>K68+K69+K70+K71+K72+K73</f>
        <v>8</v>
      </c>
      <c r="L74" s="177">
        <f t="shared" si="18"/>
        <v>514</v>
      </c>
      <c r="M74" s="177">
        <f t="shared" si="18"/>
        <v>514</v>
      </c>
      <c r="N74" s="177">
        <f t="shared" si="18"/>
        <v>514</v>
      </c>
      <c r="O74" s="261">
        <f>O68+O69+O70+O71+O72+O73</f>
        <v>12</v>
      </c>
      <c r="P74" s="177">
        <f t="shared" si="18"/>
        <v>1604</v>
      </c>
      <c r="Q74" s="177">
        <f t="shared" si="18"/>
        <v>1606</v>
      </c>
      <c r="R74" s="177">
        <f t="shared" si="18"/>
        <v>1606</v>
      </c>
      <c r="S74" s="29">
        <f>S68+S69+S70+S71+S72</f>
        <v>8</v>
      </c>
      <c r="T74" s="177">
        <f t="shared" si="18"/>
        <v>1865</v>
      </c>
      <c r="U74" s="177">
        <f t="shared" si="18"/>
        <v>1864</v>
      </c>
      <c r="V74" s="177">
        <f t="shared" si="18"/>
        <v>8</v>
      </c>
      <c r="W74" s="29">
        <f t="shared" ref="W74" si="19">W68+W69+W70+W71+W72</f>
        <v>8</v>
      </c>
      <c r="X74" s="177">
        <f t="shared" si="18"/>
        <v>446</v>
      </c>
      <c r="Y74" s="177">
        <f t="shared" si="18"/>
        <v>446</v>
      </c>
      <c r="Z74" s="177">
        <f t="shared" si="18"/>
        <v>446</v>
      </c>
      <c r="AA74" s="29">
        <f t="shared" ref="AA74" si="20">AA68+AA69+AA70+AA71+AA72</f>
        <v>8</v>
      </c>
      <c r="AB74" s="177">
        <f t="shared" si="18"/>
        <v>61</v>
      </c>
      <c r="AC74" s="177">
        <f t="shared" si="18"/>
        <v>61</v>
      </c>
      <c r="AD74" s="177">
        <f t="shared" si="18"/>
        <v>61</v>
      </c>
      <c r="AE74" s="29">
        <f t="shared" ref="AE74" si="21">AE68+AE69+AE70+AE71+AE72</f>
        <v>8</v>
      </c>
      <c r="AF74" s="177">
        <f t="shared" si="18"/>
        <v>12</v>
      </c>
      <c r="AG74" s="177">
        <f t="shared" si="18"/>
        <v>12</v>
      </c>
      <c r="AH74" s="177">
        <f t="shared" si="18"/>
        <v>12</v>
      </c>
      <c r="AI74" s="29">
        <f t="shared" ref="AI74" si="22">AI68+AI69+AI70+AI71+AI72</f>
        <v>1</v>
      </c>
      <c r="AJ74" s="177">
        <f t="shared" si="18"/>
        <v>214</v>
      </c>
      <c r="AK74" s="177">
        <f t="shared" si="18"/>
        <v>199</v>
      </c>
      <c r="AL74" s="177">
        <f t="shared" si="18"/>
        <v>22</v>
      </c>
      <c r="AM74" s="29">
        <f t="shared" ref="AM74" si="23">AM68+AM69+AM70+AM71+AM72</f>
        <v>0</v>
      </c>
      <c r="AN74" s="177">
        <f t="shared" si="18"/>
        <v>0</v>
      </c>
      <c r="AO74" s="177">
        <f t="shared" si="18"/>
        <v>0</v>
      </c>
      <c r="AP74" s="177">
        <f t="shared" si="18"/>
        <v>0</v>
      </c>
      <c r="AQ74" s="261">
        <f t="shared" si="18"/>
        <v>1</v>
      </c>
      <c r="AR74" s="177">
        <f t="shared" si="18"/>
        <v>235</v>
      </c>
      <c r="AS74" s="177">
        <f t="shared" si="18"/>
        <v>235</v>
      </c>
      <c r="AT74" s="177">
        <f t="shared" si="18"/>
        <v>0</v>
      </c>
      <c r="AU74" s="29">
        <f t="shared" ref="AU74" si="24">AU68+AU69+AU70+AU71+AU72</f>
        <v>0</v>
      </c>
      <c r="AV74" s="177">
        <f t="shared" si="18"/>
        <v>0</v>
      </c>
      <c r="AW74" s="177">
        <f t="shared" si="18"/>
        <v>0</v>
      </c>
      <c r="AX74" s="177">
        <f t="shared" si="18"/>
        <v>0</v>
      </c>
      <c r="AY74" s="128">
        <f t="shared" si="15"/>
        <v>68</v>
      </c>
    </row>
    <row r="75" spans="1:51" ht="45.75" thickBot="1">
      <c r="A75" s="42">
        <v>10</v>
      </c>
      <c r="B75" s="5" t="s">
        <v>100</v>
      </c>
      <c r="C75" s="261">
        <v>1</v>
      </c>
      <c r="D75" s="259">
        <v>151</v>
      </c>
      <c r="E75" s="259">
        <v>151</v>
      </c>
      <c r="F75" s="259">
        <v>151</v>
      </c>
      <c r="G75" s="261">
        <v>1</v>
      </c>
      <c r="H75" s="259">
        <v>269</v>
      </c>
      <c r="I75" s="259">
        <v>269</v>
      </c>
      <c r="J75" s="259">
        <v>269</v>
      </c>
      <c r="K75" s="29">
        <v>1</v>
      </c>
      <c r="L75" s="259">
        <v>60</v>
      </c>
      <c r="M75" s="259">
        <v>60</v>
      </c>
      <c r="N75" s="259">
        <v>60</v>
      </c>
      <c r="O75" s="29">
        <v>1</v>
      </c>
      <c r="P75" s="259">
        <v>299</v>
      </c>
      <c r="Q75" s="259">
        <v>299</v>
      </c>
      <c r="R75" s="259">
        <v>299</v>
      </c>
      <c r="S75" s="29">
        <v>1</v>
      </c>
      <c r="T75" s="259">
        <v>930</v>
      </c>
      <c r="U75" s="259">
        <v>930</v>
      </c>
      <c r="V75" s="259">
        <v>0</v>
      </c>
      <c r="W75" s="29">
        <v>1</v>
      </c>
      <c r="X75" s="259">
        <v>154</v>
      </c>
      <c r="Y75" s="259">
        <v>154</v>
      </c>
      <c r="Z75" s="259">
        <v>154</v>
      </c>
      <c r="AA75" s="35">
        <v>1</v>
      </c>
      <c r="AB75" s="259">
        <v>39</v>
      </c>
      <c r="AC75" s="259">
        <v>39</v>
      </c>
      <c r="AD75" s="259">
        <v>39</v>
      </c>
      <c r="AE75" s="35">
        <v>1</v>
      </c>
      <c r="AF75" s="259">
        <v>135</v>
      </c>
      <c r="AG75" s="259">
        <v>135</v>
      </c>
      <c r="AH75" s="73">
        <v>135</v>
      </c>
      <c r="AI75" s="29">
        <v>0</v>
      </c>
      <c r="AJ75" s="259">
        <v>0</v>
      </c>
      <c r="AK75" s="259">
        <v>0</v>
      </c>
      <c r="AL75" s="259">
        <v>0</v>
      </c>
      <c r="AM75" s="29">
        <v>0</v>
      </c>
      <c r="AN75" s="259">
        <v>0</v>
      </c>
      <c r="AO75" s="259">
        <v>0</v>
      </c>
      <c r="AP75" s="259">
        <v>0</v>
      </c>
      <c r="AQ75" s="29">
        <v>1</v>
      </c>
      <c r="AR75" s="259">
        <v>878</v>
      </c>
      <c r="AS75" s="259">
        <v>878</v>
      </c>
      <c r="AT75" s="259">
        <v>63</v>
      </c>
      <c r="AU75" s="135">
        <v>1</v>
      </c>
      <c r="AV75" s="259">
        <v>261</v>
      </c>
      <c r="AW75" s="259">
        <v>261</v>
      </c>
      <c r="AX75" s="259">
        <v>87</v>
      </c>
      <c r="AY75" s="128">
        <f t="shared" si="15"/>
        <v>10</v>
      </c>
    </row>
    <row r="76" spans="1:51" ht="60">
      <c r="A76" s="42">
        <v>11</v>
      </c>
      <c r="B76" s="6" t="s">
        <v>66</v>
      </c>
      <c r="C76" s="261">
        <v>3</v>
      </c>
      <c r="D76" s="259"/>
      <c r="E76" s="259"/>
      <c r="F76" s="259"/>
      <c r="G76" s="261">
        <v>3</v>
      </c>
      <c r="H76" s="259"/>
      <c r="I76" s="259"/>
      <c r="J76" s="259"/>
      <c r="K76" s="29">
        <v>3</v>
      </c>
      <c r="L76" s="259"/>
      <c r="M76" s="259"/>
      <c r="N76" s="259"/>
      <c r="O76" s="29">
        <v>3</v>
      </c>
      <c r="P76" s="259"/>
      <c r="Q76" s="259"/>
      <c r="R76" s="259"/>
      <c r="S76" s="29">
        <v>3</v>
      </c>
      <c r="T76" s="259"/>
      <c r="U76" s="259"/>
      <c r="V76" s="259"/>
      <c r="W76" s="29">
        <v>3</v>
      </c>
      <c r="X76" s="259"/>
      <c r="Y76" s="259"/>
      <c r="Z76" s="259"/>
      <c r="AA76" s="259">
        <v>3</v>
      </c>
      <c r="AB76" s="259"/>
      <c r="AC76" s="259"/>
      <c r="AD76" s="259"/>
      <c r="AE76" s="259">
        <v>3</v>
      </c>
      <c r="AF76" s="259"/>
      <c r="AG76" s="259"/>
      <c r="AH76" s="73"/>
      <c r="AI76" s="29">
        <v>0</v>
      </c>
      <c r="AJ76" s="259"/>
      <c r="AK76" s="259"/>
      <c r="AL76" s="259"/>
      <c r="AM76" s="29">
        <v>0</v>
      </c>
      <c r="AN76" s="259"/>
      <c r="AO76" s="259"/>
      <c r="AP76" s="259"/>
      <c r="AQ76" s="29">
        <v>0</v>
      </c>
      <c r="AR76" s="259"/>
      <c r="AS76" s="259"/>
      <c r="AT76" s="259"/>
      <c r="AU76" s="135">
        <v>0</v>
      </c>
      <c r="AV76" s="259"/>
      <c r="AW76" s="259"/>
      <c r="AX76" s="259"/>
      <c r="AY76" s="128">
        <f t="shared" si="15"/>
        <v>24</v>
      </c>
    </row>
    <row r="77" spans="1:51" ht="45">
      <c r="A77" s="36"/>
      <c r="B77" s="21" t="s">
        <v>67</v>
      </c>
      <c r="C77" s="261">
        <v>2</v>
      </c>
      <c r="D77" s="57">
        <f>D70+D71+D74+D75+D76</f>
        <v>582</v>
      </c>
      <c r="E77" s="57">
        <v>44</v>
      </c>
      <c r="F77" s="57">
        <v>44</v>
      </c>
      <c r="G77" s="261">
        <v>2</v>
      </c>
      <c r="H77" s="57">
        <f t="shared" ref="H77:AH77" si="25">H70+H71+H74+H75+H76</f>
        <v>818</v>
      </c>
      <c r="I77" s="57">
        <f t="shared" si="25"/>
        <v>802</v>
      </c>
      <c r="J77" s="57">
        <f t="shared" si="25"/>
        <v>802</v>
      </c>
      <c r="K77" s="29">
        <v>2</v>
      </c>
      <c r="L77" s="57">
        <f t="shared" si="25"/>
        <v>574</v>
      </c>
      <c r="M77" s="57">
        <f t="shared" si="25"/>
        <v>574</v>
      </c>
      <c r="N77" s="57">
        <f t="shared" si="25"/>
        <v>574</v>
      </c>
      <c r="O77" s="29">
        <v>2</v>
      </c>
      <c r="P77" s="57">
        <f t="shared" si="25"/>
        <v>2021</v>
      </c>
      <c r="Q77" s="57">
        <f t="shared" si="25"/>
        <v>2015</v>
      </c>
      <c r="R77" s="57">
        <f t="shared" si="25"/>
        <v>2015</v>
      </c>
      <c r="S77" s="29">
        <v>2</v>
      </c>
      <c r="T77" s="57">
        <f t="shared" si="25"/>
        <v>2836</v>
      </c>
      <c r="U77" s="57">
        <f t="shared" si="25"/>
        <v>2834</v>
      </c>
      <c r="V77" s="57">
        <f t="shared" si="25"/>
        <v>16</v>
      </c>
      <c r="W77" s="29">
        <v>2</v>
      </c>
      <c r="X77" s="57">
        <f t="shared" si="25"/>
        <v>600</v>
      </c>
      <c r="Y77" s="57">
        <f t="shared" si="25"/>
        <v>600</v>
      </c>
      <c r="Z77" s="57">
        <f t="shared" si="25"/>
        <v>600</v>
      </c>
      <c r="AA77" s="29">
        <v>2</v>
      </c>
      <c r="AB77" s="57">
        <f t="shared" si="25"/>
        <v>100</v>
      </c>
      <c r="AC77" s="57">
        <f t="shared" si="25"/>
        <v>100</v>
      </c>
      <c r="AD77" s="57">
        <f t="shared" si="25"/>
        <v>100</v>
      </c>
      <c r="AE77" s="29">
        <v>2</v>
      </c>
      <c r="AF77" s="57">
        <f t="shared" si="25"/>
        <v>147</v>
      </c>
      <c r="AG77" s="57">
        <f t="shared" si="25"/>
        <v>147</v>
      </c>
      <c r="AH77" s="98">
        <f t="shared" si="25"/>
        <v>147</v>
      </c>
      <c r="AI77" s="29">
        <v>0</v>
      </c>
      <c r="AJ77" s="259">
        <v>0</v>
      </c>
      <c r="AK77" s="259">
        <v>0</v>
      </c>
      <c r="AL77" s="259">
        <v>0</v>
      </c>
      <c r="AM77" s="29">
        <v>0</v>
      </c>
      <c r="AN77" s="259">
        <v>0</v>
      </c>
      <c r="AO77" s="259">
        <v>0</v>
      </c>
      <c r="AP77" s="259">
        <v>0</v>
      </c>
      <c r="AQ77" s="29">
        <v>0</v>
      </c>
      <c r="AR77" s="259">
        <v>0</v>
      </c>
      <c r="AS77" s="259">
        <v>0</v>
      </c>
      <c r="AT77" s="259">
        <v>0</v>
      </c>
      <c r="AU77" s="135">
        <v>0</v>
      </c>
      <c r="AV77" s="259">
        <v>0</v>
      </c>
      <c r="AW77" s="259">
        <v>0</v>
      </c>
      <c r="AX77" s="259">
        <v>0</v>
      </c>
      <c r="AY77" s="128">
        <f t="shared" si="15"/>
        <v>16</v>
      </c>
    </row>
    <row r="78" spans="1:51" ht="60">
      <c r="A78" s="42">
        <v>12</v>
      </c>
      <c r="B78" s="21" t="s">
        <v>68</v>
      </c>
      <c r="C78" s="261">
        <v>2</v>
      </c>
      <c r="D78" s="259">
        <v>179</v>
      </c>
      <c r="E78" s="56">
        <v>179</v>
      </c>
      <c r="F78" s="259">
        <v>179</v>
      </c>
      <c r="G78" s="261">
        <v>2</v>
      </c>
      <c r="H78" s="259">
        <v>234</v>
      </c>
      <c r="I78" s="259">
        <v>234</v>
      </c>
      <c r="J78" s="259">
        <v>234</v>
      </c>
      <c r="K78" s="29">
        <v>2</v>
      </c>
      <c r="L78" s="259">
        <v>234</v>
      </c>
      <c r="M78" s="259">
        <v>234</v>
      </c>
      <c r="N78" s="259">
        <v>234</v>
      </c>
      <c r="O78" s="29">
        <v>2</v>
      </c>
      <c r="P78" s="259">
        <v>248</v>
      </c>
      <c r="Q78" s="259">
        <v>248</v>
      </c>
      <c r="R78" s="259">
        <v>248</v>
      </c>
      <c r="S78" s="29">
        <v>2</v>
      </c>
      <c r="T78" s="259">
        <v>186</v>
      </c>
      <c r="U78" s="57">
        <v>186</v>
      </c>
      <c r="V78" s="259">
        <v>8</v>
      </c>
      <c r="W78" s="29">
        <v>2</v>
      </c>
      <c r="X78" s="259">
        <v>248</v>
      </c>
      <c r="Y78" s="259">
        <v>248</v>
      </c>
      <c r="Z78" s="259">
        <v>248</v>
      </c>
      <c r="AA78" s="29">
        <v>2</v>
      </c>
      <c r="AB78" s="259">
        <v>10</v>
      </c>
      <c r="AC78" s="259">
        <v>10</v>
      </c>
      <c r="AD78" s="259">
        <v>10</v>
      </c>
      <c r="AE78" s="29">
        <v>2</v>
      </c>
      <c r="AF78" s="259">
        <v>9</v>
      </c>
      <c r="AG78" s="259">
        <v>9</v>
      </c>
      <c r="AH78" s="73">
        <v>9</v>
      </c>
      <c r="AI78" s="29">
        <v>0</v>
      </c>
      <c r="AJ78" s="259">
        <v>0</v>
      </c>
      <c r="AK78" s="259">
        <v>0</v>
      </c>
      <c r="AL78" s="259">
        <v>0</v>
      </c>
      <c r="AM78" s="29">
        <v>0</v>
      </c>
      <c r="AN78" s="259">
        <v>0</v>
      </c>
      <c r="AO78" s="259">
        <v>0</v>
      </c>
      <c r="AP78" s="259">
        <v>0</v>
      </c>
      <c r="AQ78" s="29">
        <v>0</v>
      </c>
      <c r="AR78" s="259">
        <v>0</v>
      </c>
      <c r="AS78" s="259">
        <v>0</v>
      </c>
      <c r="AT78" s="259">
        <v>0</v>
      </c>
      <c r="AU78" s="133">
        <v>0</v>
      </c>
      <c r="AV78" s="259">
        <v>0</v>
      </c>
      <c r="AW78" s="259">
        <v>0</v>
      </c>
      <c r="AX78" s="259">
        <v>0</v>
      </c>
      <c r="AY78" s="128">
        <f t="shared" si="15"/>
        <v>16</v>
      </c>
    </row>
    <row r="79" spans="1:51" ht="60.75" thickBot="1">
      <c r="A79" s="42">
        <v>13</v>
      </c>
      <c r="B79" s="108" t="s">
        <v>116</v>
      </c>
      <c r="C79" s="107">
        <v>0</v>
      </c>
      <c r="D79" s="102"/>
      <c r="E79" s="102"/>
      <c r="F79" s="102"/>
      <c r="G79" s="107">
        <v>0</v>
      </c>
      <c r="H79" s="102"/>
      <c r="I79" s="102"/>
      <c r="J79" s="102"/>
      <c r="K79" s="101">
        <v>0</v>
      </c>
      <c r="L79" s="102"/>
      <c r="M79" s="102"/>
      <c r="N79" s="102"/>
      <c r="O79" s="101">
        <v>0</v>
      </c>
      <c r="P79" s="102"/>
      <c r="Q79" s="102"/>
      <c r="R79" s="102"/>
      <c r="S79" s="101">
        <v>0</v>
      </c>
      <c r="T79" s="102"/>
      <c r="U79" s="102"/>
      <c r="V79" s="102"/>
      <c r="W79" s="101">
        <v>0</v>
      </c>
      <c r="X79" s="102"/>
      <c r="Y79" s="102"/>
      <c r="Z79" s="102"/>
      <c r="AA79" s="101">
        <v>0</v>
      </c>
      <c r="AB79" s="102"/>
      <c r="AC79" s="102"/>
      <c r="AD79" s="102"/>
      <c r="AE79" s="101">
        <v>0</v>
      </c>
      <c r="AF79" s="102"/>
      <c r="AG79" s="102"/>
      <c r="AH79" s="104"/>
      <c r="AI79" s="101">
        <v>0</v>
      </c>
      <c r="AJ79" s="102"/>
      <c r="AK79" s="102"/>
      <c r="AL79" s="102"/>
      <c r="AM79" s="101">
        <v>0</v>
      </c>
      <c r="AN79" s="102"/>
      <c r="AO79" s="102"/>
      <c r="AP79" s="102"/>
      <c r="AQ79" s="101">
        <v>0</v>
      </c>
      <c r="AR79" s="102"/>
      <c r="AS79" s="102"/>
      <c r="AT79" s="102"/>
      <c r="AU79" s="134">
        <v>0</v>
      </c>
      <c r="AV79" s="102"/>
      <c r="AW79" s="102"/>
      <c r="AX79" s="102"/>
      <c r="AY79" s="128">
        <f t="shared" si="15"/>
        <v>0</v>
      </c>
    </row>
    <row r="80" spans="1:51" ht="15.75" thickBot="1">
      <c r="A80" s="42">
        <v>14</v>
      </c>
      <c r="B80" s="7" t="s">
        <v>69</v>
      </c>
      <c r="C80" s="29">
        <f>SUM(C75:C79)</f>
        <v>8</v>
      </c>
      <c r="D80" s="59">
        <f t="shared" ref="D80:AX80" si="26">SUM(D75:D79)</f>
        <v>912</v>
      </c>
      <c r="E80" s="59">
        <f t="shared" si="26"/>
        <v>374</v>
      </c>
      <c r="F80" s="59">
        <f t="shared" si="26"/>
        <v>374</v>
      </c>
      <c r="G80" s="29">
        <f>SUM(G75:G79)</f>
        <v>8</v>
      </c>
      <c r="H80" s="59">
        <f t="shared" si="26"/>
        <v>1321</v>
      </c>
      <c r="I80" s="59">
        <f t="shared" si="26"/>
        <v>1305</v>
      </c>
      <c r="J80" s="59">
        <f t="shared" si="26"/>
        <v>1305</v>
      </c>
      <c r="K80" s="29">
        <f t="shared" si="26"/>
        <v>8</v>
      </c>
      <c r="L80" s="59">
        <f t="shared" si="26"/>
        <v>868</v>
      </c>
      <c r="M80" s="59">
        <f t="shared" si="26"/>
        <v>868</v>
      </c>
      <c r="N80" s="59">
        <f t="shared" si="26"/>
        <v>868</v>
      </c>
      <c r="O80" s="29">
        <f t="shared" si="26"/>
        <v>8</v>
      </c>
      <c r="P80" s="59">
        <f t="shared" si="26"/>
        <v>2568</v>
      </c>
      <c r="Q80" s="59">
        <f t="shared" si="26"/>
        <v>2562</v>
      </c>
      <c r="R80" s="59">
        <f t="shared" si="26"/>
        <v>2562</v>
      </c>
      <c r="S80" s="29">
        <f t="shared" si="26"/>
        <v>8</v>
      </c>
      <c r="T80" s="59">
        <f t="shared" si="26"/>
        <v>3952</v>
      </c>
      <c r="U80" s="59">
        <f t="shared" si="26"/>
        <v>3950</v>
      </c>
      <c r="V80" s="59">
        <f t="shared" si="26"/>
        <v>24</v>
      </c>
      <c r="W80" s="29">
        <f t="shared" si="26"/>
        <v>8</v>
      </c>
      <c r="X80" s="59">
        <f t="shared" si="26"/>
        <v>1002</v>
      </c>
      <c r="Y80" s="59">
        <f t="shared" si="26"/>
        <v>1002</v>
      </c>
      <c r="Z80" s="59">
        <f t="shared" si="26"/>
        <v>1002</v>
      </c>
      <c r="AA80" s="29">
        <f t="shared" si="26"/>
        <v>8</v>
      </c>
      <c r="AB80" s="59">
        <f t="shared" si="26"/>
        <v>149</v>
      </c>
      <c r="AC80" s="59">
        <f t="shared" si="26"/>
        <v>149</v>
      </c>
      <c r="AD80" s="59">
        <f t="shared" si="26"/>
        <v>149</v>
      </c>
      <c r="AE80" s="29">
        <f t="shared" si="26"/>
        <v>8</v>
      </c>
      <c r="AF80" s="29">
        <f t="shared" si="26"/>
        <v>291</v>
      </c>
      <c r="AG80" s="29">
        <f t="shared" si="26"/>
        <v>291</v>
      </c>
      <c r="AH80" s="29">
        <f t="shared" si="26"/>
        <v>291</v>
      </c>
      <c r="AI80" s="29">
        <f t="shared" si="26"/>
        <v>0</v>
      </c>
      <c r="AJ80" s="29">
        <f t="shared" si="26"/>
        <v>0</v>
      </c>
      <c r="AK80" s="29">
        <f t="shared" si="26"/>
        <v>0</v>
      </c>
      <c r="AL80" s="29">
        <f t="shared" si="26"/>
        <v>0</v>
      </c>
      <c r="AM80" s="29">
        <f t="shared" si="26"/>
        <v>0</v>
      </c>
      <c r="AN80" s="59">
        <f t="shared" si="26"/>
        <v>0</v>
      </c>
      <c r="AO80" s="59">
        <f t="shared" si="26"/>
        <v>0</v>
      </c>
      <c r="AP80" s="59">
        <f t="shared" si="26"/>
        <v>0</v>
      </c>
      <c r="AQ80" s="29">
        <f t="shared" si="26"/>
        <v>1</v>
      </c>
      <c r="AR80" s="59">
        <f t="shared" si="26"/>
        <v>878</v>
      </c>
      <c r="AS80" s="59">
        <f t="shared" si="26"/>
        <v>878</v>
      </c>
      <c r="AT80" s="59">
        <f t="shared" si="26"/>
        <v>63</v>
      </c>
      <c r="AU80" s="29">
        <f t="shared" si="26"/>
        <v>1</v>
      </c>
      <c r="AV80" s="59">
        <f t="shared" si="26"/>
        <v>261</v>
      </c>
      <c r="AW80" s="59">
        <f t="shared" si="26"/>
        <v>261</v>
      </c>
      <c r="AX80" s="59">
        <f t="shared" si="26"/>
        <v>87</v>
      </c>
      <c r="AY80" s="29">
        <f>C80+G80+K80+O80+S80+W80+AA80+AE80+AI80+AM80+AQ80+AU80</f>
        <v>66</v>
      </c>
    </row>
    <row r="81" spans="1:51" ht="45.75" thickBot="1">
      <c r="A81" s="42"/>
      <c r="B81" s="5" t="s">
        <v>144</v>
      </c>
      <c r="C81" s="29">
        <v>3</v>
      </c>
      <c r="D81" s="57">
        <v>302</v>
      </c>
      <c r="E81" s="57">
        <v>302</v>
      </c>
      <c r="F81" s="57">
        <v>302</v>
      </c>
      <c r="G81" s="29">
        <v>3</v>
      </c>
      <c r="H81" s="57">
        <v>315</v>
      </c>
      <c r="I81" s="57">
        <v>315</v>
      </c>
      <c r="J81" s="57">
        <v>315</v>
      </c>
      <c r="K81" s="29">
        <v>3</v>
      </c>
      <c r="L81" s="57">
        <v>304</v>
      </c>
      <c r="M81" s="57">
        <v>304</v>
      </c>
      <c r="N81" s="57">
        <v>304</v>
      </c>
      <c r="O81" s="29">
        <v>3</v>
      </c>
      <c r="P81" s="57">
        <v>759</v>
      </c>
      <c r="Q81" s="57">
        <v>759</v>
      </c>
      <c r="R81" s="57">
        <v>759</v>
      </c>
      <c r="S81" s="29">
        <v>3</v>
      </c>
      <c r="T81" s="57">
        <v>391</v>
      </c>
      <c r="U81" s="57">
        <v>391</v>
      </c>
      <c r="V81" s="57">
        <v>0</v>
      </c>
      <c r="W81" s="29">
        <v>3</v>
      </c>
      <c r="X81" s="57">
        <v>302</v>
      </c>
      <c r="Y81" s="57">
        <v>302</v>
      </c>
      <c r="Z81" s="57">
        <v>302</v>
      </c>
      <c r="AA81" s="29">
        <v>3</v>
      </c>
      <c r="AB81" s="57">
        <v>298</v>
      </c>
      <c r="AC81" s="57">
        <v>298</v>
      </c>
      <c r="AD81" s="57">
        <v>298</v>
      </c>
      <c r="AE81" s="29">
        <v>3</v>
      </c>
      <c r="AF81" s="57">
        <v>302</v>
      </c>
      <c r="AG81" s="57">
        <v>302</v>
      </c>
      <c r="AH81" s="98">
        <v>302</v>
      </c>
      <c r="AI81" s="29">
        <v>0</v>
      </c>
      <c r="AJ81" s="57">
        <v>0</v>
      </c>
      <c r="AK81" s="57">
        <v>0</v>
      </c>
      <c r="AL81" s="57">
        <v>0</v>
      </c>
      <c r="AM81" s="29">
        <v>0</v>
      </c>
      <c r="AN81" s="57">
        <v>0</v>
      </c>
      <c r="AO81" s="57">
        <v>0</v>
      </c>
      <c r="AP81" s="57">
        <v>0</v>
      </c>
      <c r="AQ81" s="29">
        <v>0</v>
      </c>
      <c r="AR81" s="57">
        <v>0</v>
      </c>
      <c r="AS81" s="57">
        <v>0</v>
      </c>
      <c r="AT81" s="57">
        <v>0</v>
      </c>
      <c r="AU81" s="135">
        <v>0</v>
      </c>
      <c r="AV81" s="57">
        <v>0</v>
      </c>
      <c r="AW81" s="57">
        <v>0</v>
      </c>
      <c r="AX81" s="57">
        <v>0</v>
      </c>
      <c r="AY81" s="128">
        <f t="shared" ref="AY81:AY86" si="27">C81+G81+K81+O81+S81+W81+AA81+AE81+AI81+AM81+AQ81</f>
        <v>24</v>
      </c>
    </row>
    <row r="82" spans="1:51" ht="45.75" thickBot="1">
      <c r="A82" s="42">
        <v>15</v>
      </c>
      <c r="B82" s="5" t="s">
        <v>70</v>
      </c>
      <c r="C82" s="29">
        <v>2</v>
      </c>
      <c r="D82" s="259">
        <v>0</v>
      </c>
      <c r="E82" s="56">
        <v>0</v>
      </c>
      <c r="F82" s="259">
        <v>0</v>
      </c>
      <c r="G82" s="29">
        <v>2</v>
      </c>
      <c r="H82" s="259">
        <v>0</v>
      </c>
      <c r="I82" s="259">
        <v>0</v>
      </c>
      <c r="J82" s="259">
        <v>0</v>
      </c>
      <c r="K82" s="29">
        <v>2</v>
      </c>
      <c r="L82" s="259">
        <v>0</v>
      </c>
      <c r="M82" s="259">
        <v>0</v>
      </c>
      <c r="N82" s="259">
        <v>0</v>
      </c>
      <c r="O82" s="29">
        <v>2</v>
      </c>
      <c r="P82" s="259"/>
      <c r="Q82" s="259"/>
      <c r="R82" s="259"/>
      <c r="S82" s="29">
        <v>2</v>
      </c>
      <c r="T82" s="259"/>
      <c r="U82" s="57"/>
      <c r="V82" s="259"/>
      <c r="W82" s="29">
        <v>2</v>
      </c>
      <c r="X82" s="259"/>
      <c r="Y82" s="259"/>
      <c r="Z82" s="259"/>
      <c r="AA82" s="29">
        <v>2</v>
      </c>
      <c r="AB82" s="259"/>
      <c r="AC82" s="259"/>
      <c r="AD82" s="259"/>
      <c r="AE82" s="29">
        <v>2</v>
      </c>
      <c r="AF82" s="259"/>
      <c r="AG82" s="259"/>
      <c r="AH82" s="73"/>
      <c r="AI82" s="29">
        <v>0</v>
      </c>
      <c r="AJ82" s="259"/>
      <c r="AK82" s="259"/>
      <c r="AL82" s="259"/>
      <c r="AM82" s="29">
        <v>1</v>
      </c>
      <c r="AN82" s="259"/>
      <c r="AO82" s="259"/>
      <c r="AP82" s="259"/>
      <c r="AQ82" s="29">
        <v>0</v>
      </c>
      <c r="AR82" s="259"/>
      <c r="AS82" s="259"/>
      <c r="AT82" s="259"/>
      <c r="AU82" s="135">
        <v>0</v>
      </c>
      <c r="AV82" s="259"/>
      <c r="AW82" s="259"/>
      <c r="AX82" s="259"/>
      <c r="AY82" s="128">
        <f t="shared" si="27"/>
        <v>17</v>
      </c>
    </row>
    <row r="83" spans="1:51" ht="45.75" thickBot="1">
      <c r="A83" s="42">
        <v>16</v>
      </c>
      <c r="B83" s="5" t="s">
        <v>71</v>
      </c>
      <c r="C83" s="29">
        <v>3</v>
      </c>
      <c r="D83" s="259">
        <v>0</v>
      </c>
      <c r="E83" s="259"/>
      <c r="F83" s="259"/>
      <c r="G83" s="29">
        <v>3</v>
      </c>
      <c r="H83" s="259">
        <v>0</v>
      </c>
      <c r="I83" s="259"/>
      <c r="J83" s="259"/>
      <c r="K83" s="29">
        <v>3</v>
      </c>
      <c r="L83" s="259">
        <v>0</v>
      </c>
      <c r="M83" s="259"/>
      <c r="N83" s="259"/>
      <c r="O83" s="29">
        <v>3</v>
      </c>
      <c r="P83" s="259">
        <v>0</v>
      </c>
      <c r="Q83" s="259"/>
      <c r="R83" s="259"/>
      <c r="S83" s="29">
        <v>3</v>
      </c>
      <c r="T83" s="259">
        <v>0</v>
      </c>
      <c r="U83" s="259"/>
      <c r="V83" s="259"/>
      <c r="W83" s="29">
        <v>3</v>
      </c>
      <c r="X83" s="259">
        <v>0</v>
      </c>
      <c r="Y83" s="259"/>
      <c r="Z83" s="259"/>
      <c r="AA83" s="29">
        <v>3</v>
      </c>
      <c r="AB83" s="259">
        <v>0</v>
      </c>
      <c r="AC83" s="259"/>
      <c r="AD83" s="259"/>
      <c r="AE83" s="29">
        <v>3</v>
      </c>
      <c r="AF83" s="259">
        <v>0</v>
      </c>
      <c r="AG83" s="259"/>
      <c r="AH83" s="75"/>
      <c r="AI83" s="29">
        <v>0</v>
      </c>
      <c r="AJ83" s="259"/>
      <c r="AK83" s="259"/>
      <c r="AL83" s="259"/>
      <c r="AM83" s="29">
        <v>0</v>
      </c>
      <c r="AN83" s="259"/>
      <c r="AO83" s="259"/>
      <c r="AP83" s="259"/>
      <c r="AQ83" s="29">
        <v>0</v>
      </c>
      <c r="AR83" s="259"/>
      <c r="AS83" s="259"/>
      <c r="AT83" s="259"/>
      <c r="AU83" s="135">
        <v>0</v>
      </c>
      <c r="AV83" s="259"/>
      <c r="AW83" s="259"/>
      <c r="AX83" s="259"/>
      <c r="AY83" s="128">
        <f t="shared" si="27"/>
        <v>24</v>
      </c>
    </row>
    <row r="84" spans="1:51" ht="45.75" thickBot="1">
      <c r="A84" s="42">
        <v>17</v>
      </c>
      <c r="B84" s="83" t="s">
        <v>117</v>
      </c>
      <c r="C84" s="29"/>
      <c r="D84" s="259"/>
      <c r="E84" s="259"/>
      <c r="F84" s="259"/>
      <c r="G84" s="29"/>
      <c r="H84" s="259"/>
      <c r="I84" s="259"/>
      <c r="J84" s="259"/>
      <c r="K84" s="29"/>
      <c r="L84" s="259"/>
      <c r="M84" s="259"/>
      <c r="N84" s="259"/>
      <c r="O84" s="29"/>
      <c r="P84" s="259"/>
      <c r="Q84" s="259"/>
      <c r="R84" s="259"/>
      <c r="S84" s="29"/>
      <c r="T84" s="259"/>
      <c r="U84" s="259"/>
      <c r="V84" s="259"/>
      <c r="W84" s="29"/>
      <c r="X84" s="259"/>
      <c r="Y84" s="259"/>
      <c r="Z84" s="259"/>
      <c r="AA84" s="29"/>
      <c r="AB84" s="259"/>
      <c r="AC84" s="259"/>
      <c r="AD84" s="259"/>
      <c r="AE84" s="29"/>
      <c r="AF84" s="259"/>
      <c r="AG84" s="259"/>
      <c r="AH84" s="75"/>
      <c r="AI84" s="29"/>
      <c r="AJ84" s="259"/>
      <c r="AK84" s="259"/>
      <c r="AL84" s="259"/>
      <c r="AM84" s="29"/>
      <c r="AN84" s="259"/>
      <c r="AO84" s="259"/>
      <c r="AP84" s="259"/>
      <c r="AQ84" s="259"/>
      <c r="AR84" s="259"/>
      <c r="AS84" s="259"/>
      <c r="AT84" s="259"/>
      <c r="AU84" s="129"/>
      <c r="AV84" s="259"/>
      <c r="AW84" s="259"/>
      <c r="AX84" s="259"/>
      <c r="AY84" s="128">
        <f t="shared" si="27"/>
        <v>0</v>
      </c>
    </row>
    <row r="85" spans="1:51" ht="60.75" thickBot="1">
      <c r="A85" s="42"/>
      <c r="B85" s="108" t="s">
        <v>118</v>
      </c>
      <c r="C85" s="101">
        <v>0</v>
      </c>
      <c r="D85" s="102"/>
      <c r="E85" s="102"/>
      <c r="F85" s="102"/>
      <c r="G85" s="101">
        <v>0</v>
      </c>
      <c r="H85" s="102"/>
      <c r="I85" s="102"/>
      <c r="J85" s="102"/>
      <c r="K85" s="101">
        <v>0</v>
      </c>
      <c r="L85" s="102"/>
      <c r="M85" s="102"/>
      <c r="N85" s="102"/>
      <c r="O85" s="101">
        <v>0</v>
      </c>
      <c r="P85" s="102"/>
      <c r="Q85" s="102"/>
      <c r="R85" s="102"/>
      <c r="S85" s="101">
        <v>0</v>
      </c>
      <c r="T85" s="102"/>
      <c r="U85" s="102"/>
      <c r="V85" s="102"/>
      <c r="W85" s="101">
        <v>0</v>
      </c>
      <c r="X85" s="102"/>
      <c r="Y85" s="102"/>
      <c r="Z85" s="102"/>
      <c r="AA85" s="101">
        <v>0</v>
      </c>
      <c r="AB85" s="102"/>
      <c r="AC85" s="102"/>
      <c r="AD85" s="102"/>
      <c r="AE85" s="101">
        <v>0</v>
      </c>
      <c r="AF85" s="102"/>
      <c r="AG85" s="102"/>
      <c r="AH85" s="104"/>
      <c r="AI85" s="101">
        <v>0</v>
      </c>
      <c r="AJ85" s="102"/>
      <c r="AK85" s="102"/>
      <c r="AL85" s="102"/>
      <c r="AM85" s="101">
        <v>0</v>
      </c>
      <c r="AN85" s="102"/>
      <c r="AO85" s="102"/>
      <c r="AP85" s="102"/>
      <c r="AQ85" s="101">
        <v>0</v>
      </c>
      <c r="AR85" s="102"/>
      <c r="AS85" s="102"/>
      <c r="AT85" s="102"/>
      <c r="AU85" s="134">
        <v>0</v>
      </c>
      <c r="AV85" s="102"/>
      <c r="AW85" s="102"/>
      <c r="AX85" s="102"/>
      <c r="AY85" s="128">
        <f t="shared" si="27"/>
        <v>0</v>
      </c>
    </row>
    <row r="86" spans="1:51" ht="60.75" thickBot="1">
      <c r="A86" s="42">
        <v>18</v>
      </c>
      <c r="B86" s="108" t="s">
        <v>119</v>
      </c>
      <c r="C86" s="101">
        <v>0</v>
      </c>
      <c r="D86" s="102"/>
      <c r="E86" s="102"/>
      <c r="F86" s="102"/>
      <c r="G86" s="101">
        <v>0</v>
      </c>
      <c r="H86" s="102"/>
      <c r="I86" s="102"/>
      <c r="J86" s="102"/>
      <c r="K86" s="101">
        <v>0</v>
      </c>
      <c r="L86" s="102"/>
      <c r="M86" s="102"/>
      <c r="N86" s="102"/>
      <c r="O86" s="101">
        <v>0</v>
      </c>
      <c r="P86" s="102"/>
      <c r="Q86" s="102"/>
      <c r="R86" s="102"/>
      <c r="S86" s="101">
        <v>0</v>
      </c>
      <c r="T86" s="102"/>
      <c r="U86" s="102"/>
      <c r="V86" s="102"/>
      <c r="W86" s="101">
        <v>0</v>
      </c>
      <c r="X86" s="102"/>
      <c r="Y86" s="102"/>
      <c r="Z86" s="102"/>
      <c r="AA86" s="101">
        <v>0</v>
      </c>
      <c r="AB86" s="102"/>
      <c r="AC86" s="102"/>
      <c r="AD86" s="102"/>
      <c r="AE86" s="101">
        <v>0</v>
      </c>
      <c r="AF86" s="102"/>
      <c r="AG86" s="102"/>
      <c r="AH86" s="104"/>
      <c r="AI86" s="101">
        <v>0</v>
      </c>
      <c r="AJ86" s="102"/>
      <c r="AK86" s="102"/>
      <c r="AL86" s="102"/>
      <c r="AM86" s="101">
        <v>0</v>
      </c>
      <c r="AN86" s="102"/>
      <c r="AO86" s="102"/>
      <c r="AP86" s="102"/>
      <c r="AQ86" s="101">
        <v>0</v>
      </c>
      <c r="AR86" s="102"/>
      <c r="AS86" s="102"/>
      <c r="AT86" s="102"/>
      <c r="AU86" s="134">
        <v>0</v>
      </c>
      <c r="AV86" s="102"/>
      <c r="AW86" s="102"/>
      <c r="AX86" s="102"/>
      <c r="AY86" s="128">
        <f t="shared" si="27"/>
        <v>0</v>
      </c>
    </row>
    <row r="87" spans="1:51" ht="15.75" thickBot="1">
      <c r="A87" s="36"/>
      <c r="B87" s="7" t="s">
        <v>72</v>
      </c>
      <c r="C87" s="29">
        <f>C81+C82+C83+C84+C85+C86</f>
        <v>8</v>
      </c>
      <c r="D87" s="59">
        <f>D81+D82+D83+D84+D85+D86</f>
        <v>302</v>
      </c>
      <c r="E87" s="59">
        <f t="shared" ref="E87:AY87" si="28">E81+E82+E83+E84+E85+E86</f>
        <v>302</v>
      </c>
      <c r="F87" s="59">
        <f t="shared" si="28"/>
        <v>302</v>
      </c>
      <c r="G87" s="29">
        <f>G81+G82+G83+G84+G85+G86</f>
        <v>8</v>
      </c>
      <c r="H87" s="59">
        <f t="shared" si="28"/>
        <v>315</v>
      </c>
      <c r="I87" s="59">
        <f t="shared" si="28"/>
        <v>315</v>
      </c>
      <c r="J87" s="59">
        <f t="shared" si="28"/>
        <v>315</v>
      </c>
      <c r="K87" s="29">
        <f t="shared" si="28"/>
        <v>8</v>
      </c>
      <c r="L87" s="59">
        <f t="shared" si="28"/>
        <v>304</v>
      </c>
      <c r="M87" s="59">
        <f t="shared" si="28"/>
        <v>304</v>
      </c>
      <c r="N87" s="59">
        <f t="shared" si="28"/>
        <v>304</v>
      </c>
      <c r="O87" s="29">
        <f t="shared" si="28"/>
        <v>8</v>
      </c>
      <c r="P87" s="59">
        <f t="shared" si="28"/>
        <v>759</v>
      </c>
      <c r="Q87" s="59">
        <f t="shared" si="28"/>
        <v>759</v>
      </c>
      <c r="R87" s="59">
        <f t="shared" si="28"/>
        <v>759</v>
      </c>
      <c r="S87" s="29">
        <f t="shared" si="28"/>
        <v>8</v>
      </c>
      <c r="T87" s="59">
        <f t="shared" si="28"/>
        <v>391</v>
      </c>
      <c r="U87" s="59">
        <f t="shared" si="28"/>
        <v>391</v>
      </c>
      <c r="V87" s="59">
        <f t="shared" si="28"/>
        <v>0</v>
      </c>
      <c r="W87" s="29">
        <f t="shared" si="28"/>
        <v>8</v>
      </c>
      <c r="X87" s="59">
        <f t="shared" si="28"/>
        <v>302</v>
      </c>
      <c r="Y87" s="59">
        <f t="shared" si="28"/>
        <v>302</v>
      </c>
      <c r="Z87" s="59">
        <f t="shared" si="28"/>
        <v>302</v>
      </c>
      <c r="AA87" s="29">
        <f t="shared" si="28"/>
        <v>8</v>
      </c>
      <c r="AB87" s="59">
        <f t="shared" si="28"/>
        <v>298</v>
      </c>
      <c r="AC87" s="59">
        <f t="shared" si="28"/>
        <v>298</v>
      </c>
      <c r="AD87" s="59">
        <f t="shared" si="28"/>
        <v>298</v>
      </c>
      <c r="AE87" s="29">
        <f t="shared" si="28"/>
        <v>8</v>
      </c>
      <c r="AF87" s="59">
        <f t="shared" si="28"/>
        <v>302</v>
      </c>
      <c r="AG87" s="59">
        <f t="shared" si="28"/>
        <v>302</v>
      </c>
      <c r="AH87" s="59">
        <f t="shared" si="28"/>
        <v>302</v>
      </c>
      <c r="AI87" s="29">
        <f t="shared" si="28"/>
        <v>0</v>
      </c>
      <c r="AJ87" s="59">
        <f t="shared" si="28"/>
        <v>0</v>
      </c>
      <c r="AK87" s="59">
        <f t="shared" si="28"/>
        <v>0</v>
      </c>
      <c r="AL87" s="59">
        <f t="shared" si="28"/>
        <v>0</v>
      </c>
      <c r="AM87" s="29">
        <f t="shared" si="28"/>
        <v>1</v>
      </c>
      <c r="AN87" s="59">
        <f t="shared" si="28"/>
        <v>0</v>
      </c>
      <c r="AO87" s="59">
        <f t="shared" si="28"/>
        <v>0</v>
      </c>
      <c r="AP87" s="59">
        <f t="shared" si="28"/>
        <v>0</v>
      </c>
      <c r="AQ87" s="29">
        <f t="shared" si="28"/>
        <v>0</v>
      </c>
      <c r="AR87" s="59">
        <f t="shared" si="28"/>
        <v>0</v>
      </c>
      <c r="AS87" s="59">
        <f t="shared" si="28"/>
        <v>0</v>
      </c>
      <c r="AT87" s="59">
        <f t="shared" si="28"/>
        <v>0</v>
      </c>
      <c r="AU87" s="29">
        <f t="shared" si="28"/>
        <v>0</v>
      </c>
      <c r="AV87" s="59">
        <f t="shared" si="28"/>
        <v>0</v>
      </c>
      <c r="AW87" s="59">
        <f t="shared" si="28"/>
        <v>0</v>
      </c>
      <c r="AX87" s="59">
        <f t="shared" si="28"/>
        <v>0</v>
      </c>
      <c r="AY87" s="29">
        <f t="shared" si="28"/>
        <v>65</v>
      </c>
    </row>
    <row r="88" spans="1:51" ht="45.75" thickBot="1">
      <c r="A88" s="42">
        <v>19</v>
      </c>
      <c r="B88" s="5" t="s">
        <v>73</v>
      </c>
      <c r="C88" s="29">
        <v>2</v>
      </c>
      <c r="D88" s="57">
        <v>412</v>
      </c>
      <c r="E88" s="57">
        <v>202</v>
      </c>
      <c r="F88" s="57">
        <v>202</v>
      </c>
      <c r="G88" s="29">
        <v>2</v>
      </c>
      <c r="H88" s="57">
        <v>511</v>
      </c>
      <c r="I88" s="57">
        <v>511</v>
      </c>
      <c r="J88" s="57">
        <v>511</v>
      </c>
      <c r="K88" s="29">
        <v>2</v>
      </c>
      <c r="L88" s="57">
        <v>211</v>
      </c>
      <c r="M88" s="57">
        <v>221</v>
      </c>
      <c r="N88" s="57">
        <v>221</v>
      </c>
      <c r="O88" s="29">
        <v>2</v>
      </c>
      <c r="P88" s="57">
        <v>88</v>
      </c>
      <c r="Q88" s="57">
        <v>88</v>
      </c>
      <c r="R88" s="57">
        <v>88</v>
      </c>
      <c r="S88" s="29">
        <v>2</v>
      </c>
      <c r="T88" s="57">
        <v>114</v>
      </c>
      <c r="U88" s="57">
        <v>114</v>
      </c>
      <c r="V88" s="57">
        <v>0</v>
      </c>
      <c r="W88" s="29">
        <v>2</v>
      </c>
      <c r="X88" s="57">
        <v>456</v>
      </c>
      <c r="Y88" s="57">
        <v>456</v>
      </c>
      <c r="Z88" s="57">
        <v>456</v>
      </c>
      <c r="AA88" s="29">
        <v>2</v>
      </c>
      <c r="AB88" s="57">
        <v>64</v>
      </c>
      <c r="AC88" s="57">
        <v>64</v>
      </c>
      <c r="AD88" s="57">
        <v>64</v>
      </c>
      <c r="AE88" s="29">
        <v>2</v>
      </c>
      <c r="AF88" s="57">
        <v>82</v>
      </c>
      <c r="AG88" s="57">
        <v>82</v>
      </c>
      <c r="AH88" s="98">
        <v>82</v>
      </c>
      <c r="AI88" s="29">
        <v>0</v>
      </c>
      <c r="AJ88" s="57">
        <v>0</v>
      </c>
      <c r="AK88" s="57">
        <v>0</v>
      </c>
      <c r="AL88" s="57">
        <v>0</v>
      </c>
      <c r="AM88" s="29">
        <v>0</v>
      </c>
      <c r="AN88" s="259">
        <v>0</v>
      </c>
      <c r="AO88" s="259">
        <v>0</v>
      </c>
      <c r="AP88" s="259">
        <v>0</v>
      </c>
      <c r="AQ88" s="29">
        <v>0</v>
      </c>
      <c r="AR88" s="259">
        <v>0</v>
      </c>
      <c r="AS88" s="259">
        <v>0</v>
      </c>
      <c r="AT88" s="259">
        <v>0</v>
      </c>
      <c r="AU88" s="135">
        <v>0</v>
      </c>
      <c r="AV88" s="259">
        <v>0</v>
      </c>
      <c r="AW88" s="259">
        <v>0</v>
      </c>
      <c r="AX88" s="259">
        <v>0</v>
      </c>
      <c r="AY88" s="128">
        <f>C88+G88+K88+O88+S88+W88+AA88+AE88++AI88+AM88+AQ88+AU88</f>
        <v>16</v>
      </c>
    </row>
    <row r="89" spans="1:51" ht="60.75" thickBot="1">
      <c r="A89" s="42">
        <v>20</v>
      </c>
      <c r="B89" s="5" t="s">
        <v>74</v>
      </c>
      <c r="C89" s="29">
        <v>2</v>
      </c>
      <c r="D89" s="259"/>
      <c r="E89" s="259"/>
      <c r="F89" s="259"/>
      <c r="G89" s="29">
        <v>2</v>
      </c>
      <c r="H89" s="259"/>
      <c r="I89" s="259"/>
      <c r="J89" s="259"/>
      <c r="K89" s="29">
        <v>2</v>
      </c>
      <c r="L89" s="259"/>
      <c r="M89" s="259"/>
      <c r="N89" s="259"/>
      <c r="O89" s="29">
        <v>2</v>
      </c>
      <c r="P89" s="259"/>
      <c r="Q89" s="259"/>
      <c r="R89" s="259"/>
      <c r="S89" s="29">
        <v>2</v>
      </c>
      <c r="T89" s="259"/>
      <c r="U89" s="24"/>
      <c r="V89" s="259"/>
      <c r="W89" s="29">
        <v>2</v>
      </c>
      <c r="X89" s="259"/>
      <c r="Y89" s="259"/>
      <c r="Z89" s="259"/>
      <c r="AA89" s="29">
        <v>2</v>
      </c>
      <c r="AB89" s="259"/>
      <c r="AC89" s="259"/>
      <c r="AD89" s="259"/>
      <c r="AE89" s="29">
        <v>2</v>
      </c>
      <c r="AF89" s="259"/>
      <c r="AG89" s="259"/>
      <c r="AH89" s="73"/>
      <c r="AI89" s="29">
        <v>0</v>
      </c>
      <c r="AJ89" s="259"/>
      <c r="AK89" s="259"/>
      <c r="AL89" s="259"/>
      <c r="AM89" s="29">
        <v>0</v>
      </c>
      <c r="AN89" s="259"/>
      <c r="AO89" s="259"/>
      <c r="AP89" s="259"/>
      <c r="AQ89" s="29">
        <v>0</v>
      </c>
      <c r="AR89" s="259"/>
      <c r="AS89" s="259"/>
      <c r="AT89" s="259"/>
      <c r="AU89" s="135">
        <v>0</v>
      </c>
      <c r="AV89" s="259"/>
      <c r="AW89" s="259"/>
      <c r="AX89" s="259"/>
      <c r="AY89" s="128">
        <f>C89+G89+K89+O89+S89+W89+AA89+AE89++AI89+AM89+AQ89+AU89</f>
        <v>16</v>
      </c>
    </row>
    <row r="90" spans="1:51" ht="45.75" thickBot="1">
      <c r="A90" s="36"/>
      <c r="B90" s="8" t="s">
        <v>75</v>
      </c>
      <c r="C90" s="29">
        <v>1</v>
      </c>
      <c r="D90" s="259">
        <v>68</v>
      </c>
      <c r="E90" s="259">
        <v>57</v>
      </c>
      <c r="F90" s="259">
        <v>7</v>
      </c>
      <c r="G90" s="29">
        <v>1</v>
      </c>
      <c r="H90" s="259">
        <v>63</v>
      </c>
      <c r="I90" s="259">
        <v>58</v>
      </c>
      <c r="J90" s="259">
        <v>9</v>
      </c>
      <c r="K90" s="29">
        <v>1</v>
      </c>
      <c r="L90" s="259">
        <v>58</v>
      </c>
      <c r="M90" s="259">
        <v>55</v>
      </c>
      <c r="N90" s="259">
        <v>6</v>
      </c>
      <c r="O90" s="29">
        <v>1</v>
      </c>
      <c r="P90" s="259">
        <v>76</v>
      </c>
      <c r="Q90" s="259">
        <v>66</v>
      </c>
      <c r="R90" s="259">
        <v>8</v>
      </c>
      <c r="S90" s="29">
        <v>1</v>
      </c>
      <c r="T90" s="259">
        <v>83</v>
      </c>
      <c r="U90" s="259">
        <v>81</v>
      </c>
      <c r="V90" s="259">
        <v>1</v>
      </c>
      <c r="W90" s="29">
        <v>1</v>
      </c>
      <c r="X90" s="259">
        <v>80</v>
      </c>
      <c r="Y90" s="259">
        <v>77</v>
      </c>
      <c r="Z90" s="259">
        <v>8</v>
      </c>
      <c r="AA90" s="29">
        <v>1</v>
      </c>
      <c r="AB90" s="259">
        <v>63</v>
      </c>
      <c r="AC90" s="259">
        <v>61</v>
      </c>
      <c r="AD90" s="259">
        <v>2</v>
      </c>
      <c r="AE90" s="29">
        <v>1</v>
      </c>
      <c r="AF90" s="259">
        <v>72</v>
      </c>
      <c r="AG90" s="259">
        <v>69</v>
      </c>
      <c r="AH90" s="73">
        <v>2</v>
      </c>
      <c r="AI90" s="29">
        <v>0</v>
      </c>
      <c r="AJ90" s="259">
        <v>0</v>
      </c>
      <c r="AK90" s="259">
        <v>0</v>
      </c>
      <c r="AL90" s="259">
        <v>0</v>
      </c>
      <c r="AM90" s="29">
        <v>1</v>
      </c>
      <c r="AN90" s="259">
        <v>8</v>
      </c>
      <c r="AO90" s="259">
        <v>8</v>
      </c>
      <c r="AP90" s="259">
        <v>0</v>
      </c>
      <c r="AQ90" s="29">
        <v>1</v>
      </c>
      <c r="AR90" s="259">
        <v>48</v>
      </c>
      <c r="AS90" s="259">
        <v>29</v>
      </c>
      <c r="AT90" s="259">
        <v>0</v>
      </c>
      <c r="AU90" s="133">
        <v>0</v>
      </c>
      <c r="AV90" s="259">
        <v>0</v>
      </c>
      <c r="AW90" s="259">
        <v>0</v>
      </c>
      <c r="AX90" s="259"/>
      <c r="AY90" s="128">
        <f>C90+G90+K90+O90+S90+W90+AA90+AE90++AI90+AM90+AQ90+AU90</f>
        <v>10</v>
      </c>
    </row>
    <row r="91" spans="1:51" ht="45.75" thickBot="1">
      <c r="A91" s="42">
        <v>21</v>
      </c>
      <c r="B91" s="84" t="s">
        <v>120</v>
      </c>
      <c r="C91" s="149">
        <v>0</v>
      </c>
      <c r="D91" s="56"/>
      <c r="E91" s="56"/>
      <c r="F91" s="56"/>
      <c r="G91" s="149">
        <v>0</v>
      </c>
      <c r="H91" s="56"/>
      <c r="I91" s="56"/>
      <c r="J91" s="56"/>
      <c r="K91" s="149">
        <v>0</v>
      </c>
      <c r="L91" s="56"/>
      <c r="M91" s="56"/>
      <c r="N91" s="56"/>
      <c r="O91" s="149">
        <v>0</v>
      </c>
      <c r="P91" s="56"/>
      <c r="Q91" s="56"/>
      <c r="R91" s="56"/>
      <c r="S91" s="149">
        <v>0</v>
      </c>
      <c r="T91" s="56"/>
      <c r="U91" s="56"/>
      <c r="V91" s="56"/>
      <c r="W91" s="149">
        <v>0</v>
      </c>
      <c r="X91" s="56"/>
      <c r="Y91" s="56"/>
      <c r="Z91" s="56"/>
      <c r="AA91" s="149">
        <v>0</v>
      </c>
      <c r="AB91" s="56"/>
      <c r="AC91" s="56"/>
      <c r="AD91" s="56"/>
      <c r="AE91" s="149">
        <v>0</v>
      </c>
      <c r="AF91" s="56"/>
      <c r="AG91" s="56"/>
      <c r="AH91" s="75"/>
      <c r="AI91" s="149">
        <v>1</v>
      </c>
      <c r="AJ91" s="56">
        <v>1196</v>
      </c>
      <c r="AK91" s="56">
        <v>1196</v>
      </c>
      <c r="AL91" s="56">
        <v>0</v>
      </c>
      <c r="AM91" s="149">
        <v>0</v>
      </c>
      <c r="AN91" s="56"/>
      <c r="AO91" s="56"/>
      <c r="AP91" s="56"/>
      <c r="AQ91" s="149">
        <v>0</v>
      </c>
      <c r="AR91" s="56"/>
      <c r="AS91" s="56"/>
      <c r="AT91" s="56"/>
      <c r="AU91" s="129"/>
      <c r="AV91" s="56"/>
      <c r="AW91" s="56"/>
      <c r="AX91" s="56"/>
      <c r="AY91" s="128">
        <f>C91+G91+K91+O91+S91+W91+AA91+AE91++AI91+AM91+AQ91+AU91</f>
        <v>1</v>
      </c>
    </row>
    <row r="92" spans="1:51" ht="75.75" thickBot="1">
      <c r="A92" s="42">
        <v>22</v>
      </c>
      <c r="B92" s="109" t="s">
        <v>121</v>
      </c>
      <c r="C92" s="101">
        <v>0</v>
      </c>
      <c r="D92" s="102"/>
      <c r="E92" s="102"/>
      <c r="F92" s="102"/>
      <c r="G92" s="101">
        <v>0</v>
      </c>
      <c r="H92" s="102"/>
      <c r="I92" s="102"/>
      <c r="J92" s="102"/>
      <c r="K92" s="101">
        <v>0</v>
      </c>
      <c r="L92" s="102"/>
      <c r="M92" s="102"/>
      <c r="N92" s="102"/>
      <c r="O92" s="101">
        <v>0</v>
      </c>
      <c r="P92" s="102"/>
      <c r="Q92" s="102"/>
      <c r="R92" s="102"/>
      <c r="S92" s="101">
        <v>0</v>
      </c>
      <c r="T92" s="102"/>
      <c r="U92" s="102"/>
      <c r="V92" s="102"/>
      <c r="W92" s="101">
        <v>0</v>
      </c>
      <c r="X92" s="102"/>
      <c r="Y92" s="102"/>
      <c r="Z92" s="102"/>
      <c r="AA92" s="101">
        <v>0</v>
      </c>
      <c r="AB92" s="102"/>
      <c r="AC92" s="102"/>
      <c r="AD92" s="102"/>
      <c r="AE92" s="101">
        <v>0</v>
      </c>
      <c r="AF92" s="102"/>
      <c r="AG92" s="102"/>
      <c r="AH92" s="104"/>
      <c r="AI92" s="101">
        <v>0</v>
      </c>
      <c r="AJ92" s="102"/>
      <c r="AK92" s="102"/>
      <c r="AL92" s="102"/>
      <c r="AM92" s="101">
        <v>0</v>
      </c>
      <c r="AN92" s="102"/>
      <c r="AO92" s="102"/>
      <c r="AP92" s="102"/>
      <c r="AQ92" s="101">
        <v>0</v>
      </c>
      <c r="AR92" s="102"/>
      <c r="AS92" s="102"/>
      <c r="AT92" s="102"/>
      <c r="AU92" s="134">
        <v>0</v>
      </c>
      <c r="AV92" s="102"/>
      <c r="AW92" s="102"/>
      <c r="AX92" s="102"/>
      <c r="AY92" s="128">
        <f>C92+G92+K92+O92+S92+W92+AA92+AE92++AI92+AM92+AQ92+AU92</f>
        <v>0</v>
      </c>
    </row>
    <row r="93" spans="1:51" ht="60">
      <c r="A93" s="42">
        <v>23</v>
      </c>
      <c r="B93" s="109" t="s">
        <v>122</v>
      </c>
      <c r="C93" s="101">
        <v>0</v>
      </c>
      <c r="D93" s="102"/>
      <c r="E93" s="102"/>
      <c r="F93" s="102"/>
      <c r="G93" s="101">
        <v>0</v>
      </c>
      <c r="H93" s="102"/>
      <c r="I93" s="102"/>
      <c r="J93" s="102"/>
      <c r="K93" s="101">
        <v>0</v>
      </c>
      <c r="L93" s="102"/>
      <c r="M93" s="102"/>
      <c r="N93" s="102"/>
      <c r="O93" s="101">
        <v>0</v>
      </c>
      <c r="P93" s="102"/>
      <c r="Q93" s="102"/>
      <c r="R93" s="102"/>
      <c r="S93" s="101">
        <v>0</v>
      </c>
      <c r="T93" s="102"/>
      <c r="U93" s="102"/>
      <c r="V93" s="102"/>
      <c r="W93" s="101">
        <v>0</v>
      </c>
      <c r="X93" s="102"/>
      <c r="Y93" s="102"/>
      <c r="Z93" s="102"/>
      <c r="AA93" s="101">
        <v>0</v>
      </c>
      <c r="AB93" s="102"/>
      <c r="AC93" s="102"/>
      <c r="AD93" s="102"/>
      <c r="AE93" s="101">
        <v>0</v>
      </c>
      <c r="AF93" s="102"/>
      <c r="AG93" s="102"/>
      <c r="AH93" s="104"/>
      <c r="AI93" s="101">
        <v>0</v>
      </c>
      <c r="AJ93" s="102"/>
      <c r="AK93" s="102"/>
      <c r="AL93" s="102"/>
      <c r="AM93" s="101">
        <v>0</v>
      </c>
      <c r="AN93" s="102"/>
      <c r="AO93" s="102"/>
      <c r="AP93" s="102"/>
      <c r="AQ93" s="101">
        <v>0</v>
      </c>
      <c r="AR93" s="102"/>
      <c r="AS93" s="102"/>
      <c r="AT93" s="102"/>
      <c r="AU93" s="101">
        <v>0</v>
      </c>
      <c r="AV93" s="102"/>
      <c r="AW93" s="102"/>
      <c r="AX93" s="102"/>
      <c r="AY93" s="261">
        <v>0</v>
      </c>
    </row>
    <row r="94" spans="1:51" ht="15.75" thickBot="1">
      <c r="A94" s="42">
        <v>24</v>
      </c>
      <c r="B94" s="22" t="s">
        <v>76</v>
      </c>
      <c r="C94" s="29">
        <f>C93+C92+C91+C90+C89+C88</f>
        <v>5</v>
      </c>
      <c r="D94" s="59">
        <f>D88+C89:D89+D90+D91+C92:D92+D93</f>
        <v>480</v>
      </c>
      <c r="E94" s="59">
        <f t="shared" ref="E94:AX94" si="29">E88+D89:E89+E90+E91+D92:E92+E93</f>
        <v>259</v>
      </c>
      <c r="F94" s="59">
        <f t="shared" si="29"/>
        <v>209</v>
      </c>
      <c r="G94" s="29">
        <f>G93+G92+G91+G90+G89+G88</f>
        <v>5</v>
      </c>
      <c r="H94" s="59">
        <f t="shared" si="29"/>
        <v>574</v>
      </c>
      <c r="I94" s="59">
        <f t="shared" si="29"/>
        <v>569</v>
      </c>
      <c r="J94" s="59">
        <f t="shared" si="29"/>
        <v>520</v>
      </c>
      <c r="K94" s="29">
        <f>K93+K92+K91+K90+K89+K88</f>
        <v>5</v>
      </c>
      <c r="L94" s="59">
        <f t="shared" si="29"/>
        <v>269</v>
      </c>
      <c r="M94" s="59">
        <f t="shared" si="29"/>
        <v>276</v>
      </c>
      <c r="N94" s="59">
        <f t="shared" si="29"/>
        <v>227</v>
      </c>
      <c r="O94" s="29">
        <f>O93+O92+O91+O90+O89+O88</f>
        <v>5</v>
      </c>
      <c r="P94" s="59">
        <f t="shared" si="29"/>
        <v>164</v>
      </c>
      <c r="Q94" s="59">
        <f t="shared" si="29"/>
        <v>154</v>
      </c>
      <c r="R94" s="59">
        <f t="shared" si="29"/>
        <v>96</v>
      </c>
      <c r="S94" s="29">
        <f>S93+S92+S91+S90+S89+S88</f>
        <v>5</v>
      </c>
      <c r="T94" s="59">
        <f t="shared" si="29"/>
        <v>197</v>
      </c>
      <c r="U94" s="59">
        <f t="shared" si="29"/>
        <v>195</v>
      </c>
      <c r="V94" s="59">
        <f t="shared" si="29"/>
        <v>1</v>
      </c>
      <c r="W94" s="29">
        <f>W93+W92+W91+W90+W89+W88</f>
        <v>5</v>
      </c>
      <c r="X94" s="59">
        <f t="shared" si="29"/>
        <v>536</v>
      </c>
      <c r="Y94" s="59">
        <f t="shared" si="29"/>
        <v>533</v>
      </c>
      <c r="Z94" s="59">
        <f t="shared" si="29"/>
        <v>464</v>
      </c>
      <c r="AA94" s="29">
        <f>AA93+AA92+AA91+AA90+AA89+AA88</f>
        <v>5</v>
      </c>
      <c r="AB94" s="59">
        <f t="shared" si="29"/>
        <v>127</v>
      </c>
      <c r="AC94" s="59">
        <f t="shared" si="29"/>
        <v>125</v>
      </c>
      <c r="AD94" s="59">
        <f t="shared" si="29"/>
        <v>66</v>
      </c>
      <c r="AE94" s="29">
        <f>AE93+AE92+AE91+AE90+AE89+AE88</f>
        <v>5</v>
      </c>
      <c r="AF94" s="59">
        <f t="shared" si="29"/>
        <v>154</v>
      </c>
      <c r="AG94" s="59">
        <f t="shared" si="29"/>
        <v>151</v>
      </c>
      <c r="AH94" s="59">
        <f t="shared" si="29"/>
        <v>84</v>
      </c>
      <c r="AI94" s="29">
        <f>AI93+AI92+AI91+AI90+AI89+AI88</f>
        <v>1</v>
      </c>
      <c r="AJ94" s="59">
        <f t="shared" si="29"/>
        <v>1196</v>
      </c>
      <c r="AK94" s="59">
        <f t="shared" si="29"/>
        <v>1196</v>
      </c>
      <c r="AL94" s="59">
        <f t="shared" si="29"/>
        <v>0</v>
      </c>
      <c r="AM94" s="29">
        <f>AM93+AM92+AM91+AM90+AM89+AM88</f>
        <v>1</v>
      </c>
      <c r="AN94" s="59">
        <f t="shared" si="29"/>
        <v>8</v>
      </c>
      <c r="AO94" s="59">
        <f t="shared" si="29"/>
        <v>8</v>
      </c>
      <c r="AP94" s="59">
        <f t="shared" si="29"/>
        <v>0</v>
      </c>
      <c r="AQ94" s="29">
        <f>AQ93+AQ92+AQ91+AQ90+AQ89+AQ88</f>
        <v>1</v>
      </c>
      <c r="AR94" s="59">
        <f t="shared" si="29"/>
        <v>48</v>
      </c>
      <c r="AS94" s="59">
        <f t="shared" si="29"/>
        <v>29</v>
      </c>
      <c r="AT94" s="59">
        <f t="shared" si="29"/>
        <v>0</v>
      </c>
      <c r="AU94" s="29">
        <f>AU93+AU92+AU91+AU90+AU89+AU88</f>
        <v>0</v>
      </c>
      <c r="AV94" s="59">
        <f t="shared" si="29"/>
        <v>0</v>
      </c>
      <c r="AW94" s="59">
        <f t="shared" si="29"/>
        <v>0</v>
      </c>
      <c r="AX94" s="59">
        <f t="shared" si="29"/>
        <v>0</v>
      </c>
      <c r="AY94" s="128">
        <f>AY88+AY89+AY90+AY91</f>
        <v>43</v>
      </c>
    </row>
    <row r="95" spans="1:51" ht="60.75" thickBot="1">
      <c r="A95" s="36"/>
      <c r="B95" s="9" t="s">
        <v>77</v>
      </c>
      <c r="C95" s="29">
        <v>2</v>
      </c>
      <c r="D95" s="259">
        <v>11</v>
      </c>
      <c r="E95" s="259">
        <v>11</v>
      </c>
      <c r="F95" s="259">
        <v>7</v>
      </c>
      <c r="G95" s="29">
        <v>2</v>
      </c>
      <c r="H95" s="259">
        <v>40</v>
      </c>
      <c r="I95" s="259">
        <v>40</v>
      </c>
      <c r="J95" s="259">
        <v>22</v>
      </c>
      <c r="K95" s="29">
        <v>2</v>
      </c>
      <c r="L95" s="259">
        <v>13</v>
      </c>
      <c r="M95" s="259">
        <v>13</v>
      </c>
      <c r="N95" s="259">
        <v>6</v>
      </c>
      <c r="O95" s="29">
        <v>2</v>
      </c>
      <c r="P95" s="259">
        <v>26</v>
      </c>
      <c r="Q95" s="259">
        <v>26</v>
      </c>
      <c r="R95" s="259">
        <v>3</v>
      </c>
      <c r="S95" s="29">
        <v>2</v>
      </c>
      <c r="T95" s="259">
        <v>28</v>
      </c>
      <c r="U95" s="259">
        <v>28</v>
      </c>
      <c r="V95" s="259">
        <v>4</v>
      </c>
      <c r="W95" s="29">
        <v>2</v>
      </c>
      <c r="X95" s="259">
        <v>8</v>
      </c>
      <c r="Y95" s="259">
        <v>8</v>
      </c>
      <c r="Z95" s="259">
        <v>4</v>
      </c>
      <c r="AA95" s="29">
        <v>2</v>
      </c>
      <c r="AB95" s="259">
        <v>5</v>
      </c>
      <c r="AC95" s="259">
        <v>5</v>
      </c>
      <c r="AD95" s="259">
        <v>5</v>
      </c>
      <c r="AE95" s="29">
        <v>2</v>
      </c>
      <c r="AF95" s="259">
        <v>5</v>
      </c>
      <c r="AG95" s="259">
        <v>5</v>
      </c>
      <c r="AH95" s="73">
        <v>5</v>
      </c>
      <c r="AI95" s="29">
        <v>0</v>
      </c>
      <c r="AJ95" s="259">
        <v>0</v>
      </c>
      <c r="AK95" s="259">
        <v>0</v>
      </c>
      <c r="AL95" s="259">
        <v>0</v>
      </c>
      <c r="AM95" s="29">
        <v>0</v>
      </c>
      <c r="AN95" s="259">
        <v>0</v>
      </c>
      <c r="AO95" s="259">
        <v>0</v>
      </c>
      <c r="AP95" s="259">
        <v>0</v>
      </c>
      <c r="AQ95" s="135">
        <v>0</v>
      </c>
      <c r="AR95" s="259">
        <v>0</v>
      </c>
      <c r="AS95" s="259">
        <v>0</v>
      </c>
      <c r="AT95" s="259">
        <v>0</v>
      </c>
      <c r="AU95" s="135">
        <v>0</v>
      </c>
      <c r="AV95" s="259">
        <v>0</v>
      </c>
      <c r="AW95" s="259">
        <v>0</v>
      </c>
      <c r="AX95" s="259">
        <v>0</v>
      </c>
      <c r="AY95" s="128">
        <f t="shared" ref="AY95:AY103" si="30">C95+G95+K95+O95+S95+W95+AA95+AE95++AI95+AM95+AQ95+AU95</f>
        <v>16</v>
      </c>
    </row>
    <row r="96" spans="1:51" ht="48.75" customHeight="1">
      <c r="A96" s="42">
        <v>25</v>
      </c>
      <c r="B96" s="26" t="s">
        <v>78</v>
      </c>
      <c r="C96" s="30">
        <v>1</v>
      </c>
      <c r="D96" s="259">
        <v>0</v>
      </c>
      <c r="E96" s="259"/>
      <c r="F96" s="259"/>
      <c r="G96" s="30">
        <v>1</v>
      </c>
      <c r="H96" s="259">
        <v>0</v>
      </c>
      <c r="I96" s="259"/>
      <c r="J96" s="259"/>
      <c r="K96" s="30">
        <v>1</v>
      </c>
      <c r="L96" s="259">
        <v>0</v>
      </c>
      <c r="M96" s="259">
        <v>0</v>
      </c>
      <c r="N96" s="259">
        <v>0</v>
      </c>
      <c r="O96" s="30">
        <v>1</v>
      </c>
      <c r="P96" s="259">
        <v>0</v>
      </c>
      <c r="Q96" s="259"/>
      <c r="R96" s="259"/>
      <c r="S96" s="30">
        <v>1</v>
      </c>
      <c r="T96" s="259">
        <v>0</v>
      </c>
      <c r="U96" s="259"/>
      <c r="V96" s="259"/>
      <c r="W96" s="30">
        <v>1</v>
      </c>
      <c r="X96" s="259">
        <v>0</v>
      </c>
      <c r="Y96" s="259"/>
      <c r="Z96" s="259"/>
      <c r="AA96" s="30">
        <v>1</v>
      </c>
      <c r="AB96" s="259">
        <v>0</v>
      </c>
      <c r="AC96" s="259"/>
      <c r="AD96" s="259"/>
      <c r="AE96" s="30">
        <v>1</v>
      </c>
      <c r="AF96" s="259">
        <v>0</v>
      </c>
      <c r="AG96" s="259"/>
      <c r="AH96" s="73"/>
      <c r="AI96" s="29">
        <v>0</v>
      </c>
      <c r="AJ96" s="259"/>
      <c r="AK96" s="259"/>
      <c r="AL96" s="259"/>
      <c r="AM96" s="29">
        <v>0</v>
      </c>
      <c r="AN96" s="259"/>
      <c r="AO96" s="259"/>
      <c r="AP96" s="259"/>
      <c r="AQ96" s="29">
        <v>0</v>
      </c>
      <c r="AR96" s="259"/>
      <c r="AS96" s="259"/>
      <c r="AT96" s="259"/>
      <c r="AU96" s="135">
        <v>0</v>
      </c>
      <c r="AV96" s="259"/>
      <c r="AW96" s="259"/>
      <c r="AX96" s="259"/>
      <c r="AY96" s="128">
        <f t="shared" si="30"/>
        <v>8</v>
      </c>
    </row>
    <row r="97" spans="1:51" ht="60">
      <c r="A97" s="37"/>
      <c r="B97" s="6" t="s">
        <v>95</v>
      </c>
      <c r="C97" s="29">
        <v>2</v>
      </c>
      <c r="D97" s="24">
        <f>D89+D90+D94+D95+D96</f>
        <v>559</v>
      </c>
      <c r="E97" s="24">
        <f t="shared" ref="E97:AH97" si="31">E89+E90+E94+E95+E96</f>
        <v>327</v>
      </c>
      <c r="F97" s="24">
        <f t="shared" si="31"/>
        <v>223</v>
      </c>
      <c r="G97" s="29">
        <v>2</v>
      </c>
      <c r="H97" s="24">
        <f t="shared" si="31"/>
        <v>677</v>
      </c>
      <c r="I97" s="24">
        <f t="shared" si="31"/>
        <v>667</v>
      </c>
      <c r="J97" s="24">
        <f t="shared" si="31"/>
        <v>551</v>
      </c>
      <c r="K97" s="29">
        <v>2</v>
      </c>
      <c r="L97" s="24">
        <f t="shared" si="31"/>
        <v>340</v>
      </c>
      <c r="M97" s="24">
        <f t="shared" si="31"/>
        <v>344</v>
      </c>
      <c r="N97" s="24">
        <f t="shared" si="31"/>
        <v>239</v>
      </c>
      <c r="O97" s="29">
        <v>1</v>
      </c>
      <c r="P97" s="24">
        <f t="shared" si="31"/>
        <v>266</v>
      </c>
      <c r="Q97" s="24">
        <f t="shared" si="31"/>
        <v>246</v>
      </c>
      <c r="R97" s="24">
        <f t="shared" si="31"/>
        <v>107</v>
      </c>
      <c r="S97" s="29">
        <v>1</v>
      </c>
      <c r="T97" s="24">
        <f t="shared" si="31"/>
        <v>308</v>
      </c>
      <c r="U97" s="24">
        <f t="shared" si="31"/>
        <v>304</v>
      </c>
      <c r="V97" s="24">
        <f t="shared" si="31"/>
        <v>6</v>
      </c>
      <c r="W97" s="29">
        <v>2</v>
      </c>
      <c r="X97" s="24">
        <f t="shared" si="31"/>
        <v>624</v>
      </c>
      <c r="Y97" s="24">
        <f t="shared" si="31"/>
        <v>618</v>
      </c>
      <c r="Z97" s="24">
        <f t="shared" si="31"/>
        <v>476</v>
      </c>
      <c r="AA97" s="29">
        <v>2</v>
      </c>
      <c r="AB97" s="24">
        <f t="shared" si="31"/>
        <v>195</v>
      </c>
      <c r="AC97" s="24">
        <f t="shared" si="31"/>
        <v>191</v>
      </c>
      <c r="AD97" s="24">
        <f t="shared" si="31"/>
        <v>73</v>
      </c>
      <c r="AE97" s="29">
        <v>2</v>
      </c>
      <c r="AF97" s="24">
        <f t="shared" si="31"/>
        <v>231</v>
      </c>
      <c r="AG97" s="24">
        <f t="shared" si="31"/>
        <v>225</v>
      </c>
      <c r="AH97" s="74">
        <f t="shared" si="31"/>
        <v>91</v>
      </c>
      <c r="AI97" s="29">
        <v>0</v>
      </c>
      <c r="AJ97" s="259"/>
      <c r="AK97" s="259"/>
      <c r="AL97" s="259"/>
      <c r="AM97" s="29">
        <v>0</v>
      </c>
      <c r="AN97" s="259"/>
      <c r="AO97" s="259"/>
      <c r="AP97" s="259"/>
      <c r="AQ97" s="29">
        <v>0</v>
      </c>
      <c r="AR97" s="259"/>
      <c r="AS97" s="259"/>
      <c r="AT97" s="259"/>
      <c r="AU97" s="135">
        <v>0</v>
      </c>
      <c r="AV97" s="259"/>
      <c r="AW97" s="259"/>
      <c r="AX97" s="259"/>
      <c r="AY97" s="128">
        <f t="shared" si="30"/>
        <v>14</v>
      </c>
    </row>
    <row r="98" spans="1:51" s="27" customFormat="1" ht="15" customHeight="1">
      <c r="A98" s="167"/>
      <c r="B98" s="172" t="s">
        <v>79</v>
      </c>
      <c r="C98" s="29">
        <v>2</v>
      </c>
      <c r="D98" s="259">
        <v>10</v>
      </c>
      <c r="E98" s="56">
        <v>10</v>
      </c>
      <c r="F98" s="259">
        <v>2</v>
      </c>
      <c r="G98" s="29">
        <v>2</v>
      </c>
      <c r="H98" s="259">
        <v>8</v>
      </c>
      <c r="I98" s="259">
        <v>8</v>
      </c>
      <c r="J98" s="259">
        <v>0</v>
      </c>
      <c r="K98" s="29">
        <v>2</v>
      </c>
      <c r="L98" s="259">
        <v>4</v>
      </c>
      <c r="M98" s="259">
        <v>4</v>
      </c>
      <c r="N98" s="259">
        <v>4</v>
      </c>
      <c r="O98" s="29">
        <v>2</v>
      </c>
      <c r="P98" s="259">
        <v>0</v>
      </c>
      <c r="Q98" s="259">
        <v>0</v>
      </c>
      <c r="R98" s="259">
        <v>0</v>
      </c>
      <c r="S98" s="29">
        <v>2</v>
      </c>
      <c r="T98" s="259">
        <v>5</v>
      </c>
      <c r="U98" s="24">
        <v>5</v>
      </c>
      <c r="V98" s="259">
        <v>0</v>
      </c>
      <c r="W98" s="29">
        <v>2</v>
      </c>
      <c r="X98" s="259">
        <v>0</v>
      </c>
      <c r="Y98" s="259">
        <v>0</v>
      </c>
      <c r="Z98" s="259">
        <v>0</v>
      </c>
      <c r="AA98" s="29">
        <v>2</v>
      </c>
      <c r="AB98" s="259">
        <v>2</v>
      </c>
      <c r="AC98" s="259">
        <v>2</v>
      </c>
      <c r="AD98" s="259">
        <v>2</v>
      </c>
      <c r="AE98" s="29">
        <v>2</v>
      </c>
      <c r="AF98" s="259">
        <v>2</v>
      </c>
      <c r="AG98" s="259">
        <v>0</v>
      </c>
      <c r="AH98" s="73">
        <v>0</v>
      </c>
      <c r="AI98" s="29">
        <v>0</v>
      </c>
      <c r="AJ98" s="259">
        <v>0</v>
      </c>
      <c r="AK98" s="259">
        <v>0</v>
      </c>
      <c r="AL98" s="259">
        <v>0</v>
      </c>
      <c r="AM98" s="29">
        <v>1</v>
      </c>
      <c r="AN98" s="259">
        <v>0</v>
      </c>
      <c r="AO98" s="259">
        <v>0</v>
      </c>
      <c r="AP98" s="259">
        <v>0</v>
      </c>
      <c r="AQ98" s="29">
        <v>0</v>
      </c>
      <c r="AR98" s="259">
        <v>0</v>
      </c>
      <c r="AS98" s="259">
        <v>0</v>
      </c>
      <c r="AT98" s="259">
        <v>0</v>
      </c>
      <c r="AU98" s="135">
        <v>0</v>
      </c>
      <c r="AV98" s="259">
        <v>0</v>
      </c>
      <c r="AW98" s="259">
        <v>0</v>
      </c>
      <c r="AX98" s="259">
        <v>0</v>
      </c>
      <c r="AY98" s="128">
        <f t="shared" si="30"/>
        <v>17</v>
      </c>
    </row>
    <row r="99" spans="1:51" ht="75">
      <c r="A99" s="260"/>
      <c r="B99" s="250" t="s">
        <v>123</v>
      </c>
      <c r="C99" s="29">
        <v>1</v>
      </c>
      <c r="D99" s="259">
        <v>0</v>
      </c>
      <c r="E99" s="259">
        <v>0</v>
      </c>
      <c r="F99" s="259">
        <v>0</v>
      </c>
      <c r="G99" s="29">
        <v>1</v>
      </c>
      <c r="H99" s="259">
        <v>0</v>
      </c>
      <c r="I99" s="259">
        <v>0</v>
      </c>
      <c r="J99" s="259">
        <v>0</v>
      </c>
      <c r="K99" s="29">
        <v>1</v>
      </c>
      <c r="L99" s="259">
        <v>411</v>
      </c>
      <c r="M99" s="259">
        <v>411</v>
      </c>
      <c r="N99" s="259">
        <v>0</v>
      </c>
      <c r="O99" s="29">
        <v>1</v>
      </c>
      <c r="P99" s="259">
        <v>0</v>
      </c>
      <c r="Q99" s="259">
        <v>0</v>
      </c>
      <c r="R99" s="259">
        <v>0</v>
      </c>
      <c r="S99" s="29">
        <v>1</v>
      </c>
      <c r="T99" s="259">
        <v>0</v>
      </c>
      <c r="U99" s="259">
        <v>0</v>
      </c>
      <c r="V99" s="259"/>
      <c r="W99" s="29">
        <v>1</v>
      </c>
      <c r="X99" s="259">
        <v>0</v>
      </c>
      <c r="Y99" s="259">
        <v>0</v>
      </c>
      <c r="Z99" s="259">
        <v>0</v>
      </c>
      <c r="AA99" s="29">
        <v>1</v>
      </c>
      <c r="AB99" s="259">
        <v>0</v>
      </c>
      <c r="AC99" s="259"/>
      <c r="AD99" s="259"/>
      <c r="AE99" s="29">
        <v>1</v>
      </c>
      <c r="AF99" s="259">
        <v>0</v>
      </c>
      <c r="AG99" s="259"/>
      <c r="AH99" s="73"/>
      <c r="AI99" s="29">
        <v>0</v>
      </c>
      <c r="AJ99" s="259"/>
      <c r="AK99" s="259"/>
      <c r="AL99" s="259"/>
      <c r="AM99" s="29">
        <v>0</v>
      </c>
      <c r="AN99" s="259"/>
      <c r="AO99" s="259"/>
      <c r="AP99" s="259"/>
      <c r="AQ99" s="29">
        <v>0</v>
      </c>
      <c r="AR99" s="259"/>
      <c r="AS99" s="259"/>
      <c r="AT99" s="259"/>
      <c r="AU99" s="135">
        <v>0</v>
      </c>
      <c r="AV99" s="259"/>
      <c r="AW99" s="259"/>
      <c r="AX99" s="259"/>
      <c r="AY99" s="128">
        <f t="shared" si="30"/>
        <v>8</v>
      </c>
    </row>
    <row r="100" spans="1:51" ht="45">
      <c r="A100" s="260"/>
      <c r="B100" s="251" t="s">
        <v>124</v>
      </c>
      <c r="C100" s="29">
        <v>0</v>
      </c>
      <c r="D100" s="259"/>
      <c r="E100" s="259"/>
      <c r="F100" s="259"/>
      <c r="G100" s="29">
        <v>0</v>
      </c>
      <c r="H100" s="259"/>
      <c r="I100" s="259"/>
      <c r="J100" s="259"/>
      <c r="K100" s="29">
        <v>0</v>
      </c>
      <c r="L100" s="259"/>
      <c r="M100" s="259"/>
      <c r="N100" s="259"/>
      <c r="O100" s="29">
        <v>0</v>
      </c>
      <c r="P100" s="259"/>
      <c r="Q100" s="259"/>
      <c r="R100" s="259"/>
      <c r="S100" s="29">
        <v>0</v>
      </c>
      <c r="T100" s="259"/>
      <c r="U100" s="259"/>
      <c r="V100" s="259"/>
      <c r="W100" s="29">
        <v>0</v>
      </c>
      <c r="X100" s="259"/>
      <c r="Y100" s="259"/>
      <c r="Z100" s="259"/>
      <c r="AA100" s="29">
        <v>0</v>
      </c>
      <c r="AB100" s="259"/>
      <c r="AC100" s="259"/>
      <c r="AD100" s="259"/>
      <c r="AE100" s="29">
        <v>0</v>
      </c>
      <c r="AF100" s="259"/>
      <c r="AG100" s="259"/>
      <c r="AH100" s="73"/>
      <c r="AI100" s="29">
        <v>2</v>
      </c>
      <c r="AJ100" s="259"/>
      <c r="AK100" s="259"/>
      <c r="AL100" s="259"/>
      <c r="AM100" s="29">
        <v>0</v>
      </c>
      <c r="AN100" s="259"/>
      <c r="AO100" s="259"/>
      <c r="AP100" s="259"/>
      <c r="AQ100" s="29">
        <v>0</v>
      </c>
      <c r="AR100" s="259"/>
      <c r="AS100" s="259"/>
      <c r="AT100" s="259"/>
      <c r="AU100" s="133">
        <v>0</v>
      </c>
      <c r="AV100" s="259"/>
      <c r="AW100" s="259"/>
      <c r="AX100" s="259"/>
      <c r="AY100" s="128">
        <f t="shared" si="30"/>
        <v>2</v>
      </c>
    </row>
    <row r="101" spans="1:51" ht="60">
      <c r="A101" s="260"/>
      <c r="B101" s="170" t="s">
        <v>125</v>
      </c>
      <c r="C101" s="149">
        <v>0</v>
      </c>
      <c r="D101" s="56">
        <v>0</v>
      </c>
      <c r="E101" s="56">
        <v>0</v>
      </c>
      <c r="F101" s="56">
        <v>0</v>
      </c>
      <c r="G101" s="149">
        <v>0</v>
      </c>
      <c r="H101" s="56">
        <v>0</v>
      </c>
      <c r="I101" s="56">
        <v>0</v>
      </c>
      <c r="J101" s="56">
        <v>0</v>
      </c>
      <c r="K101" s="149">
        <v>1</v>
      </c>
      <c r="L101" s="56">
        <v>0</v>
      </c>
      <c r="M101" s="56">
        <v>0</v>
      </c>
      <c r="N101" s="56">
        <v>0</v>
      </c>
      <c r="O101" s="149">
        <v>1</v>
      </c>
      <c r="P101" s="56">
        <v>0</v>
      </c>
      <c r="Q101" s="56">
        <v>0</v>
      </c>
      <c r="R101" s="56">
        <v>0</v>
      </c>
      <c r="S101" s="149">
        <v>1</v>
      </c>
      <c r="T101" s="56">
        <v>0</v>
      </c>
      <c r="U101" s="56">
        <v>0</v>
      </c>
      <c r="V101" s="56">
        <v>0</v>
      </c>
      <c r="W101" s="149">
        <v>0</v>
      </c>
      <c r="X101" s="56">
        <v>0</v>
      </c>
      <c r="Y101" s="56">
        <v>0</v>
      </c>
      <c r="Z101" s="56">
        <v>0</v>
      </c>
      <c r="AA101" s="149">
        <v>0</v>
      </c>
      <c r="AB101" s="56">
        <v>0</v>
      </c>
      <c r="AC101" s="56">
        <v>0</v>
      </c>
      <c r="AD101" s="56">
        <v>0</v>
      </c>
      <c r="AE101" s="149">
        <v>0</v>
      </c>
      <c r="AF101" s="56">
        <v>0</v>
      </c>
      <c r="AG101" s="56">
        <v>0</v>
      </c>
      <c r="AH101" s="75">
        <v>0</v>
      </c>
      <c r="AI101" s="149">
        <v>0</v>
      </c>
      <c r="AJ101" s="56">
        <v>486</v>
      </c>
      <c r="AK101" s="56">
        <v>486</v>
      </c>
      <c r="AL101" s="56">
        <v>486</v>
      </c>
      <c r="AM101" s="149"/>
      <c r="AN101" s="56">
        <v>0</v>
      </c>
      <c r="AO101" s="56">
        <v>0</v>
      </c>
      <c r="AP101" s="56">
        <v>0</v>
      </c>
      <c r="AQ101" s="149">
        <v>0</v>
      </c>
      <c r="AR101" s="56">
        <v>0</v>
      </c>
      <c r="AS101" s="56">
        <v>0</v>
      </c>
      <c r="AT101" s="56">
        <v>0</v>
      </c>
      <c r="AU101" s="129"/>
      <c r="AV101" s="56">
        <v>0</v>
      </c>
      <c r="AW101" s="56">
        <v>0</v>
      </c>
      <c r="AX101" s="56">
        <v>0</v>
      </c>
      <c r="AY101" s="128">
        <f t="shared" si="30"/>
        <v>3</v>
      </c>
    </row>
    <row r="102" spans="1:51" ht="75">
      <c r="A102" s="260"/>
      <c r="B102" s="116" t="s">
        <v>126</v>
      </c>
      <c r="C102" s="101">
        <v>1</v>
      </c>
      <c r="D102" s="102">
        <v>0</v>
      </c>
      <c r="E102" s="102">
        <v>0</v>
      </c>
      <c r="F102" s="102">
        <v>0</v>
      </c>
      <c r="G102" s="101">
        <v>1</v>
      </c>
      <c r="H102" s="102">
        <v>0</v>
      </c>
      <c r="I102" s="102">
        <v>0</v>
      </c>
      <c r="J102" s="102">
        <v>0</v>
      </c>
      <c r="K102" s="101">
        <v>1</v>
      </c>
      <c r="L102" s="102">
        <v>86</v>
      </c>
      <c r="M102" s="102">
        <v>86</v>
      </c>
      <c r="N102" s="102">
        <v>20</v>
      </c>
      <c r="O102" s="101">
        <v>1</v>
      </c>
      <c r="P102" s="102">
        <v>62</v>
      </c>
      <c r="Q102" s="102">
        <v>62</v>
      </c>
      <c r="R102" s="102">
        <v>9</v>
      </c>
      <c r="S102" s="101">
        <v>1</v>
      </c>
      <c r="T102" s="102">
        <v>160</v>
      </c>
      <c r="U102" s="102">
        <v>160</v>
      </c>
      <c r="V102" s="102">
        <v>39</v>
      </c>
      <c r="W102" s="101">
        <v>1</v>
      </c>
      <c r="X102" s="102">
        <v>0</v>
      </c>
      <c r="Y102" s="102">
        <v>0</v>
      </c>
      <c r="Z102" s="102">
        <v>0</v>
      </c>
      <c r="AA102" s="101">
        <v>1</v>
      </c>
      <c r="AB102" s="102">
        <v>0</v>
      </c>
      <c r="AC102" s="102">
        <v>0</v>
      </c>
      <c r="AD102" s="102">
        <v>0</v>
      </c>
      <c r="AE102" s="101">
        <v>1</v>
      </c>
      <c r="AF102" s="102">
        <v>0</v>
      </c>
      <c r="AG102" s="102">
        <v>0</v>
      </c>
      <c r="AH102" s="104">
        <v>0</v>
      </c>
      <c r="AI102" s="101">
        <v>0</v>
      </c>
      <c r="AJ102" s="102">
        <v>0</v>
      </c>
      <c r="AK102" s="102">
        <v>0</v>
      </c>
      <c r="AL102" s="102">
        <v>0</v>
      </c>
      <c r="AM102" s="101">
        <v>0</v>
      </c>
      <c r="AN102" s="102">
        <v>0</v>
      </c>
      <c r="AO102" s="102">
        <v>0</v>
      </c>
      <c r="AP102" s="102">
        <v>0</v>
      </c>
      <c r="AQ102" s="101">
        <v>1</v>
      </c>
      <c r="AR102" s="102">
        <v>42</v>
      </c>
      <c r="AS102" s="102">
        <v>42</v>
      </c>
      <c r="AT102" s="102">
        <v>9</v>
      </c>
      <c r="AU102" s="134">
        <v>0</v>
      </c>
      <c r="AV102" s="102">
        <v>0</v>
      </c>
      <c r="AW102" s="102">
        <v>0</v>
      </c>
      <c r="AX102" s="102">
        <v>0</v>
      </c>
      <c r="AY102" s="128">
        <f t="shared" si="30"/>
        <v>9</v>
      </c>
    </row>
    <row r="103" spans="1:51" ht="90.75" thickBot="1">
      <c r="A103" s="260"/>
      <c r="B103" s="169" t="s">
        <v>127</v>
      </c>
      <c r="C103" s="30">
        <v>1</v>
      </c>
      <c r="D103" s="259">
        <v>95</v>
      </c>
      <c r="E103" s="259">
        <v>95</v>
      </c>
      <c r="F103" s="259">
        <v>0</v>
      </c>
      <c r="G103" s="30">
        <v>1</v>
      </c>
      <c r="H103" s="259">
        <v>97</v>
      </c>
      <c r="I103" s="259">
        <v>95</v>
      </c>
      <c r="J103" s="259">
        <v>0</v>
      </c>
      <c r="K103" s="30">
        <v>1</v>
      </c>
      <c r="L103" s="259">
        <v>42</v>
      </c>
      <c r="M103" s="259">
        <v>42</v>
      </c>
      <c r="N103" s="259">
        <v>0</v>
      </c>
      <c r="O103" s="30">
        <v>1</v>
      </c>
      <c r="P103" s="259">
        <v>42</v>
      </c>
      <c r="Q103" s="259">
        <v>42</v>
      </c>
      <c r="R103" s="259">
        <v>0</v>
      </c>
      <c r="S103" s="30">
        <v>1</v>
      </c>
      <c r="T103" s="259">
        <v>104</v>
      </c>
      <c r="U103" s="259">
        <v>104</v>
      </c>
      <c r="V103" s="259">
        <v>0</v>
      </c>
      <c r="W103" s="30">
        <v>1</v>
      </c>
      <c r="X103" s="259">
        <v>97</v>
      </c>
      <c r="Y103" s="259">
        <v>97</v>
      </c>
      <c r="Z103" s="259">
        <v>0</v>
      </c>
      <c r="AA103" s="30">
        <v>1</v>
      </c>
      <c r="AB103" s="259">
        <v>50</v>
      </c>
      <c r="AC103" s="259">
        <v>50</v>
      </c>
      <c r="AD103" s="259">
        <v>0</v>
      </c>
      <c r="AE103" s="30">
        <v>1</v>
      </c>
      <c r="AF103" s="259">
        <v>135</v>
      </c>
      <c r="AG103" s="259">
        <v>135</v>
      </c>
      <c r="AH103" s="73">
        <v>0</v>
      </c>
      <c r="AI103" s="30">
        <v>0</v>
      </c>
      <c r="AJ103" s="259">
        <v>0</v>
      </c>
      <c r="AK103" s="259">
        <v>0</v>
      </c>
      <c r="AL103" s="259">
        <v>0</v>
      </c>
      <c r="AM103" s="30">
        <v>0</v>
      </c>
      <c r="AN103" s="259">
        <v>0</v>
      </c>
      <c r="AO103" s="259">
        <v>0</v>
      </c>
      <c r="AP103" s="259">
        <v>0</v>
      </c>
      <c r="AQ103" s="29">
        <v>0</v>
      </c>
      <c r="AR103" s="259">
        <v>122</v>
      </c>
      <c r="AS103" s="259">
        <v>122</v>
      </c>
      <c r="AT103" s="259">
        <v>0</v>
      </c>
      <c r="AU103" s="30">
        <f t="shared" ref="AU103" si="32">AU94+AU95+AU96+AU97+AU98+AU99+AU100+AU102</f>
        <v>0</v>
      </c>
      <c r="AV103" s="259">
        <v>0</v>
      </c>
      <c r="AW103" s="259">
        <v>0</v>
      </c>
      <c r="AX103" s="259">
        <v>0</v>
      </c>
      <c r="AY103" s="87">
        <f t="shared" si="30"/>
        <v>8</v>
      </c>
    </row>
    <row r="104" spans="1:51" ht="29.25" thickBot="1">
      <c r="A104" s="260"/>
      <c r="B104" s="10" t="s">
        <v>80</v>
      </c>
      <c r="C104" s="29">
        <f>C103+C102+C101+C100+C99+C98+C97+C96+C95</f>
        <v>10</v>
      </c>
      <c r="D104" s="59">
        <f t="shared" ref="D104:G104" si="33">D103+D102+D101+D100+D99+D98+D97+D96+D95</f>
        <v>675</v>
      </c>
      <c r="E104" s="59">
        <f t="shared" si="33"/>
        <v>443</v>
      </c>
      <c r="F104" s="59">
        <f t="shared" si="33"/>
        <v>232</v>
      </c>
      <c r="G104" s="29">
        <f t="shared" si="33"/>
        <v>10</v>
      </c>
      <c r="H104" s="58">
        <f t="shared" ref="H104:AX104" si="34">H95+H96+H97+H98+H99+H100+H101+H103</f>
        <v>822</v>
      </c>
      <c r="I104" s="58">
        <f t="shared" si="34"/>
        <v>810</v>
      </c>
      <c r="J104" s="58">
        <f t="shared" si="34"/>
        <v>573</v>
      </c>
      <c r="K104" s="29">
        <f t="shared" ref="K104" si="35">K103+K102+K101+K100+K99+K98+K97+K96+K95</f>
        <v>11</v>
      </c>
      <c r="L104" s="58">
        <f t="shared" si="34"/>
        <v>810</v>
      </c>
      <c r="M104" s="58">
        <f t="shared" si="34"/>
        <v>814</v>
      </c>
      <c r="N104" s="58">
        <f t="shared" si="34"/>
        <v>249</v>
      </c>
      <c r="O104" s="29">
        <f t="shared" ref="O104" si="36">O103+O102+O101+O100+O99+O98+O97+O96+O95</f>
        <v>10</v>
      </c>
      <c r="P104" s="58">
        <f t="shared" si="34"/>
        <v>334</v>
      </c>
      <c r="Q104" s="58">
        <f t="shared" si="34"/>
        <v>314</v>
      </c>
      <c r="R104" s="58">
        <f t="shared" si="34"/>
        <v>110</v>
      </c>
      <c r="S104" s="29">
        <f t="shared" ref="S104" si="37">S103+S102+S101+S100+S99+S98+S97+S96+S95</f>
        <v>10</v>
      </c>
      <c r="T104" s="58">
        <f t="shared" si="34"/>
        <v>445</v>
      </c>
      <c r="U104" s="58">
        <f t="shared" si="34"/>
        <v>441</v>
      </c>
      <c r="V104" s="58">
        <f t="shared" si="34"/>
        <v>10</v>
      </c>
      <c r="W104" s="29">
        <f t="shared" ref="W104" si="38">W103+W102+W101+W100+W99+W98+W97+W96+W95</f>
        <v>10</v>
      </c>
      <c r="X104" s="58">
        <f t="shared" si="34"/>
        <v>729</v>
      </c>
      <c r="Y104" s="58">
        <f t="shared" si="34"/>
        <v>723</v>
      </c>
      <c r="Z104" s="58">
        <f t="shared" si="34"/>
        <v>480</v>
      </c>
      <c r="AA104" s="29">
        <f t="shared" ref="AA104" si="39">AA103+AA102+AA101+AA100+AA99+AA98+AA97+AA96+AA95</f>
        <v>10</v>
      </c>
      <c r="AB104" s="58">
        <f t="shared" si="34"/>
        <v>252</v>
      </c>
      <c r="AC104" s="58">
        <f t="shared" si="34"/>
        <v>248</v>
      </c>
      <c r="AD104" s="58">
        <f t="shared" si="34"/>
        <v>80</v>
      </c>
      <c r="AE104" s="29">
        <f t="shared" ref="AE104" si="40">AE103+AE102+AE101+AE100+AE99+AE98+AE97+AE96+AE95</f>
        <v>10</v>
      </c>
      <c r="AF104" s="58">
        <f t="shared" si="34"/>
        <v>373</v>
      </c>
      <c r="AG104" s="58">
        <f t="shared" si="34"/>
        <v>365</v>
      </c>
      <c r="AH104" s="58">
        <f t="shared" si="34"/>
        <v>96</v>
      </c>
      <c r="AI104" s="29">
        <f t="shared" ref="AI104" si="41">AI103+AI102+AI101+AI100+AI99+AI98+AI97+AI96+AI95</f>
        <v>2</v>
      </c>
      <c r="AJ104" s="58">
        <f t="shared" si="34"/>
        <v>486</v>
      </c>
      <c r="AK104" s="58">
        <f t="shared" si="34"/>
        <v>486</v>
      </c>
      <c r="AL104" s="58">
        <f t="shared" si="34"/>
        <v>486</v>
      </c>
      <c r="AM104" s="29">
        <f t="shared" ref="AM104" si="42">AM103+AM102+AM101+AM100+AM99+AM98+AM97+AM96+AM95</f>
        <v>1</v>
      </c>
      <c r="AN104" s="58">
        <f t="shared" si="34"/>
        <v>0</v>
      </c>
      <c r="AO104" s="58">
        <f t="shared" si="34"/>
        <v>0</v>
      </c>
      <c r="AP104" s="58">
        <f t="shared" si="34"/>
        <v>0</v>
      </c>
      <c r="AQ104" s="29">
        <f t="shared" ref="AQ104" si="43">AQ103+AQ102+AQ101+AQ100+AQ99+AQ98+AQ97+AQ96+AQ95</f>
        <v>1</v>
      </c>
      <c r="AR104" s="58">
        <f t="shared" si="34"/>
        <v>122</v>
      </c>
      <c r="AS104" s="58">
        <f t="shared" si="34"/>
        <v>122</v>
      </c>
      <c r="AT104" s="58">
        <f t="shared" si="34"/>
        <v>0</v>
      </c>
      <c r="AU104" s="29">
        <f t="shared" ref="AU104" si="44">AU103+AU102+AU101+AU100+AU99+AU98+AU97+AU96+AU95</f>
        <v>0</v>
      </c>
      <c r="AV104" s="58">
        <f t="shared" si="34"/>
        <v>0</v>
      </c>
      <c r="AW104" s="58">
        <f t="shared" si="34"/>
        <v>0</v>
      </c>
      <c r="AX104" s="58">
        <f t="shared" si="34"/>
        <v>0</v>
      </c>
      <c r="AY104" s="261">
        <f>AU104+AQ104+AM104+AI104+AE104+AA104+W104+S104+O104+K104+G104+C104</f>
        <v>85</v>
      </c>
    </row>
    <row r="105" spans="1:51" ht="45.75" thickBot="1">
      <c r="A105" s="260"/>
      <c r="B105" s="9" t="s">
        <v>81</v>
      </c>
      <c r="C105" s="29">
        <v>1</v>
      </c>
      <c r="D105" s="259">
        <v>1117</v>
      </c>
      <c r="E105" s="259">
        <v>945</v>
      </c>
      <c r="F105" s="259">
        <v>564</v>
      </c>
      <c r="G105" s="29">
        <v>1</v>
      </c>
      <c r="H105" s="259">
        <v>1513</v>
      </c>
      <c r="I105" s="259">
        <v>1482</v>
      </c>
      <c r="J105" s="259">
        <v>709</v>
      </c>
      <c r="K105" s="29">
        <v>1</v>
      </c>
      <c r="L105" s="259">
        <v>603</v>
      </c>
      <c r="M105" s="259">
        <v>588</v>
      </c>
      <c r="N105" s="259">
        <v>247</v>
      </c>
      <c r="O105" s="29">
        <v>1</v>
      </c>
      <c r="P105" s="259">
        <v>1552</v>
      </c>
      <c r="Q105" s="259">
        <v>1519</v>
      </c>
      <c r="R105" s="259">
        <v>1044</v>
      </c>
      <c r="S105" s="29">
        <v>1</v>
      </c>
      <c r="T105" s="259">
        <v>1407</v>
      </c>
      <c r="U105" s="24">
        <v>1368</v>
      </c>
      <c r="V105" s="259">
        <v>0</v>
      </c>
      <c r="W105" s="29">
        <v>1</v>
      </c>
      <c r="X105" s="259">
        <v>733</v>
      </c>
      <c r="Y105" s="259">
        <v>721</v>
      </c>
      <c r="Z105" s="259">
        <v>501</v>
      </c>
      <c r="AA105" s="29">
        <v>1</v>
      </c>
      <c r="AB105" s="259">
        <v>1117</v>
      </c>
      <c r="AC105" s="259">
        <v>945</v>
      </c>
      <c r="AD105" s="259">
        <v>602</v>
      </c>
      <c r="AE105" s="29">
        <v>1</v>
      </c>
      <c r="AF105" s="259">
        <v>1513</v>
      </c>
      <c r="AG105" s="259">
        <v>1482</v>
      </c>
      <c r="AH105" s="73">
        <v>476</v>
      </c>
      <c r="AI105" s="29">
        <v>0</v>
      </c>
      <c r="AJ105" s="259">
        <v>0</v>
      </c>
      <c r="AK105" s="259">
        <v>0</v>
      </c>
      <c r="AL105" s="259">
        <v>0</v>
      </c>
      <c r="AM105" s="29">
        <v>0</v>
      </c>
      <c r="AN105" s="259">
        <v>0</v>
      </c>
      <c r="AO105" s="259">
        <v>0</v>
      </c>
      <c r="AP105" s="259">
        <v>0</v>
      </c>
      <c r="AQ105" s="29">
        <v>0</v>
      </c>
      <c r="AR105" s="259">
        <v>603</v>
      </c>
      <c r="AS105" s="259">
        <v>588</v>
      </c>
      <c r="AT105" s="259">
        <v>277</v>
      </c>
      <c r="AU105" s="133">
        <v>0</v>
      </c>
      <c r="AV105" s="259">
        <v>0</v>
      </c>
      <c r="AW105" s="259">
        <v>0</v>
      </c>
      <c r="AX105" s="259">
        <v>0</v>
      </c>
      <c r="AY105" s="205">
        <f>C105+G105+K105+O105+S105+W105+AA105+AE105++AI105+AM105+AQ105+AU105</f>
        <v>8</v>
      </c>
    </row>
    <row r="106" spans="1:51" ht="45.75" thickBot="1">
      <c r="A106" s="260"/>
      <c r="B106" s="9" t="s">
        <v>82</v>
      </c>
      <c r="C106" s="149">
        <v>1</v>
      </c>
      <c r="D106" s="56">
        <v>0</v>
      </c>
      <c r="E106" s="56"/>
      <c r="F106" s="56"/>
      <c r="G106" s="149">
        <v>1</v>
      </c>
      <c r="H106" s="56">
        <v>0</v>
      </c>
      <c r="I106" s="56"/>
      <c r="J106" s="56"/>
      <c r="K106" s="149">
        <v>1</v>
      </c>
      <c r="L106" s="56">
        <v>0</v>
      </c>
      <c r="M106" s="56"/>
      <c r="N106" s="56"/>
      <c r="O106" s="149">
        <v>1</v>
      </c>
      <c r="P106" s="56">
        <v>0</v>
      </c>
      <c r="Q106" s="56"/>
      <c r="R106" s="56"/>
      <c r="S106" s="149">
        <v>1</v>
      </c>
      <c r="T106" s="56">
        <v>0</v>
      </c>
      <c r="U106" s="56"/>
      <c r="V106" s="56"/>
      <c r="W106" s="149">
        <v>1</v>
      </c>
      <c r="X106" s="56">
        <v>0</v>
      </c>
      <c r="Y106" s="56"/>
      <c r="Z106" s="56"/>
      <c r="AA106" s="149">
        <v>1</v>
      </c>
      <c r="AB106" s="56">
        <v>0</v>
      </c>
      <c r="AC106" s="56"/>
      <c r="AD106" s="56"/>
      <c r="AE106" s="149">
        <v>1</v>
      </c>
      <c r="AF106" s="56">
        <v>0</v>
      </c>
      <c r="AG106" s="56"/>
      <c r="AH106" s="75"/>
      <c r="AI106" s="149">
        <v>0</v>
      </c>
      <c r="AJ106" s="56"/>
      <c r="AK106" s="56"/>
      <c r="AL106" s="56"/>
      <c r="AM106" s="149">
        <v>0</v>
      </c>
      <c r="AN106" s="56"/>
      <c r="AO106" s="56"/>
      <c r="AP106" s="56"/>
      <c r="AQ106" s="149">
        <v>0</v>
      </c>
      <c r="AR106" s="56"/>
      <c r="AS106" s="56"/>
      <c r="AT106" s="56"/>
      <c r="AU106" s="133">
        <v>0</v>
      </c>
      <c r="AV106" s="56"/>
      <c r="AW106" s="56"/>
      <c r="AX106" s="56"/>
      <c r="AY106" s="205">
        <f>C106+G106+K106+O106+S106+W106+AA106+AE106++AI106+AM106+AQ106+AU106</f>
        <v>8</v>
      </c>
    </row>
    <row r="107" spans="1:51" ht="45">
      <c r="A107" s="260"/>
      <c r="B107" s="116" t="s">
        <v>128</v>
      </c>
      <c r="C107" s="101">
        <v>0</v>
      </c>
      <c r="D107" s="102"/>
      <c r="E107" s="102"/>
      <c r="F107" s="102"/>
      <c r="G107" s="101">
        <v>0</v>
      </c>
      <c r="H107" s="102"/>
      <c r="I107" s="102"/>
      <c r="J107" s="102"/>
      <c r="K107" s="101">
        <v>0</v>
      </c>
      <c r="L107" s="102"/>
      <c r="M107" s="102"/>
      <c r="N107" s="102"/>
      <c r="O107" s="101">
        <v>0</v>
      </c>
      <c r="P107" s="102"/>
      <c r="Q107" s="102"/>
      <c r="R107" s="102"/>
      <c r="S107" s="101">
        <v>0</v>
      </c>
      <c r="T107" s="102"/>
      <c r="U107" s="102"/>
      <c r="V107" s="102"/>
      <c r="W107" s="101">
        <v>0</v>
      </c>
      <c r="X107" s="102"/>
      <c r="Y107" s="102"/>
      <c r="Z107" s="102"/>
      <c r="AA107" s="101">
        <v>0</v>
      </c>
      <c r="AB107" s="102"/>
      <c r="AC107" s="102"/>
      <c r="AD107" s="102"/>
      <c r="AE107" s="101">
        <v>0</v>
      </c>
      <c r="AF107" s="102"/>
      <c r="AG107" s="102"/>
      <c r="AH107" s="104"/>
      <c r="AI107" s="101">
        <v>0</v>
      </c>
      <c r="AJ107" s="102"/>
      <c r="AK107" s="102"/>
      <c r="AL107" s="102"/>
      <c r="AM107" s="101">
        <v>0</v>
      </c>
      <c r="AN107" s="102"/>
      <c r="AO107" s="102"/>
      <c r="AP107" s="102"/>
      <c r="AQ107" s="101">
        <v>1</v>
      </c>
      <c r="AR107" s="102"/>
      <c r="AS107" s="102"/>
      <c r="AT107" s="102"/>
      <c r="AU107" s="134">
        <v>0</v>
      </c>
      <c r="AV107" s="102"/>
      <c r="AW107" s="102"/>
      <c r="AX107" s="102"/>
      <c r="AY107" s="205">
        <f>C107+G107+K107+O107+S107+W107+AA107+AE107++AI107+AM107+AQ107+AU107</f>
        <v>1</v>
      </c>
    </row>
    <row r="108" spans="1:51" ht="60.75" thickBot="1">
      <c r="A108" s="260"/>
      <c r="B108" s="83" t="s">
        <v>129</v>
      </c>
      <c r="C108" s="29">
        <v>0</v>
      </c>
      <c r="D108" s="259"/>
      <c r="E108" s="259"/>
      <c r="F108" s="259"/>
      <c r="G108" s="29">
        <v>0</v>
      </c>
      <c r="H108" s="259"/>
      <c r="I108" s="259"/>
      <c r="J108" s="259"/>
      <c r="K108" s="29">
        <v>0</v>
      </c>
      <c r="L108" s="259"/>
      <c r="M108" s="259"/>
      <c r="N108" s="259"/>
      <c r="O108" s="29">
        <v>0</v>
      </c>
      <c r="P108" s="259"/>
      <c r="Q108" s="259"/>
      <c r="R108" s="259"/>
      <c r="S108" s="29">
        <v>0</v>
      </c>
      <c r="T108" s="259"/>
      <c r="U108" s="259"/>
      <c r="V108" s="259"/>
      <c r="W108" s="29">
        <v>0</v>
      </c>
      <c r="X108" s="259"/>
      <c r="Y108" s="259"/>
      <c r="Z108" s="259"/>
      <c r="AA108" s="29">
        <v>0</v>
      </c>
      <c r="AB108" s="259"/>
      <c r="AC108" s="259"/>
      <c r="AD108" s="259"/>
      <c r="AE108" s="29">
        <v>0</v>
      </c>
      <c r="AF108" s="259"/>
      <c r="AG108" s="259"/>
      <c r="AH108" s="73"/>
      <c r="AI108" s="29">
        <v>0</v>
      </c>
      <c r="AJ108" s="259"/>
      <c r="AK108" s="259"/>
      <c r="AL108" s="259"/>
      <c r="AM108" s="29">
        <v>0</v>
      </c>
      <c r="AN108" s="259"/>
      <c r="AO108" s="259"/>
      <c r="AP108" s="259"/>
      <c r="AQ108" s="29">
        <v>0</v>
      </c>
      <c r="AR108" s="259"/>
      <c r="AS108" s="259"/>
      <c r="AT108" s="259"/>
      <c r="AU108" s="29">
        <f t="shared" ref="AU108" si="45">AU104+AU105+AU106+AU107+AU107</f>
        <v>0</v>
      </c>
      <c r="AV108" s="259"/>
      <c r="AW108" s="259"/>
      <c r="AX108" s="259"/>
      <c r="AY108" s="261"/>
    </row>
    <row r="109" spans="1:51" ht="15.75" thickBot="1">
      <c r="A109" s="260"/>
      <c r="B109" s="7" t="s">
        <v>83</v>
      </c>
      <c r="C109" s="29">
        <f>C108+C107+C106+C105</f>
        <v>2</v>
      </c>
      <c r="D109" s="59">
        <f t="shared" ref="D109:AX109" si="46">D105+D106+D107+D108+D108</f>
        <v>1117</v>
      </c>
      <c r="E109" s="59">
        <f t="shared" si="46"/>
        <v>945</v>
      </c>
      <c r="F109" s="59">
        <f t="shared" si="46"/>
        <v>564</v>
      </c>
      <c r="G109" s="29">
        <v>2</v>
      </c>
      <c r="H109" s="59">
        <f t="shared" si="46"/>
        <v>1513</v>
      </c>
      <c r="I109" s="59">
        <f t="shared" si="46"/>
        <v>1482</v>
      </c>
      <c r="J109" s="59">
        <f t="shared" si="46"/>
        <v>709</v>
      </c>
      <c r="K109" s="29">
        <v>2</v>
      </c>
      <c r="L109" s="59">
        <f t="shared" si="46"/>
        <v>603</v>
      </c>
      <c r="M109" s="59">
        <f t="shared" si="46"/>
        <v>588</v>
      </c>
      <c r="N109" s="59">
        <f t="shared" si="46"/>
        <v>247</v>
      </c>
      <c r="O109" s="29">
        <v>2</v>
      </c>
      <c r="P109" s="59">
        <f t="shared" si="46"/>
        <v>1552</v>
      </c>
      <c r="Q109" s="59">
        <f t="shared" si="46"/>
        <v>1519</v>
      </c>
      <c r="R109" s="59">
        <f t="shared" si="46"/>
        <v>1044</v>
      </c>
      <c r="S109" s="29">
        <v>2</v>
      </c>
      <c r="T109" s="59">
        <f t="shared" si="46"/>
        <v>1407</v>
      </c>
      <c r="U109" s="59">
        <f t="shared" si="46"/>
        <v>1368</v>
      </c>
      <c r="V109" s="59">
        <f t="shared" si="46"/>
        <v>0</v>
      </c>
      <c r="W109" s="29">
        <v>2</v>
      </c>
      <c r="X109" s="59">
        <f t="shared" si="46"/>
        <v>733</v>
      </c>
      <c r="Y109" s="59">
        <f t="shared" si="46"/>
        <v>721</v>
      </c>
      <c r="Z109" s="59">
        <f t="shared" si="46"/>
        <v>501</v>
      </c>
      <c r="AA109" s="29">
        <v>2</v>
      </c>
      <c r="AB109" s="59">
        <f t="shared" si="46"/>
        <v>1117</v>
      </c>
      <c r="AC109" s="59">
        <f t="shared" si="46"/>
        <v>945</v>
      </c>
      <c r="AD109" s="59">
        <f t="shared" si="46"/>
        <v>602</v>
      </c>
      <c r="AE109" s="29">
        <v>2</v>
      </c>
      <c r="AF109" s="59">
        <f t="shared" si="46"/>
        <v>1513</v>
      </c>
      <c r="AG109" s="59">
        <f t="shared" si="46"/>
        <v>1482</v>
      </c>
      <c r="AH109" s="59">
        <f t="shared" si="46"/>
        <v>476</v>
      </c>
      <c r="AI109" s="29">
        <v>0</v>
      </c>
      <c r="AJ109" s="59">
        <f t="shared" si="46"/>
        <v>0</v>
      </c>
      <c r="AK109" s="59">
        <f t="shared" si="46"/>
        <v>0</v>
      </c>
      <c r="AL109" s="59">
        <f t="shared" si="46"/>
        <v>0</v>
      </c>
      <c r="AM109" s="29">
        <v>0</v>
      </c>
      <c r="AN109" s="59">
        <f t="shared" si="46"/>
        <v>0</v>
      </c>
      <c r="AO109" s="59">
        <f t="shared" si="46"/>
        <v>0</v>
      </c>
      <c r="AP109" s="59">
        <f t="shared" si="46"/>
        <v>0</v>
      </c>
      <c r="AQ109" s="29">
        <f t="shared" si="46"/>
        <v>1</v>
      </c>
      <c r="AR109" s="59">
        <f t="shared" si="46"/>
        <v>603</v>
      </c>
      <c r="AS109" s="59">
        <f t="shared" si="46"/>
        <v>588</v>
      </c>
      <c r="AT109" s="59">
        <f t="shared" si="46"/>
        <v>277</v>
      </c>
      <c r="AU109" s="135">
        <v>0</v>
      </c>
      <c r="AV109" s="59">
        <f t="shared" si="46"/>
        <v>0</v>
      </c>
      <c r="AW109" s="59">
        <f t="shared" si="46"/>
        <v>0</v>
      </c>
      <c r="AX109" s="59">
        <f t="shared" si="46"/>
        <v>0</v>
      </c>
      <c r="AY109" s="205">
        <f>C109+G109+K109+O109+S109+W109+AA109+AE109++AI109+AM109+AQ109+AU109</f>
        <v>17</v>
      </c>
    </row>
    <row r="110" spans="1:51" ht="60.75" thickBot="1">
      <c r="A110" s="260"/>
      <c r="B110" s="5" t="s">
        <v>84</v>
      </c>
      <c r="C110" s="30">
        <v>2</v>
      </c>
      <c r="D110" s="259">
        <v>0</v>
      </c>
      <c r="E110" s="56">
        <v>0</v>
      </c>
      <c r="F110" s="259">
        <v>0</v>
      </c>
      <c r="G110" s="30">
        <v>2</v>
      </c>
      <c r="H110" s="259">
        <v>0</v>
      </c>
      <c r="I110" s="259">
        <v>0</v>
      </c>
      <c r="J110" s="259">
        <v>0</v>
      </c>
      <c r="K110" s="29">
        <v>2</v>
      </c>
      <c r="L110" s="259">
        <v>0</v>
      </c>
      <c r="M110" s="259">
        <v>0</v>
      </c>
      <c r="N110" s="259">
        <v>0</v>
      </c>
      <c r="O110" s="29">
        <v>2</v>
      </c>
      <c r="P110" s="259">
        <v>0</v>
      </c>
      <c r="Q110" s="259">
        <v>0</v>
      </c>
      <c r="R110" s="259">
        <v>0</v>
      </c>
      <c r="S110" s="29">
        <v>2</v>
      </c>
      <c r="T110" s="259">
        <v>0</v>
      </c>
      <c r="U110" s="259">
        <v>0</v>
      </c>
      <c r="V110" s="259"/>
      <c r="W110" s="29">
        <v>2</v>
      </c>
      <c r="X110" s="259">
        <v>0</v>
      </c>
      <c r="Y110" s="259">
        <v>0</v>
      </c>
      <c r="Z110" s="259">
        <v>0</v>
      </c>
      <c r="AA110" s="29">
        <v>2</v>
      </c>
      <c r="AB110" s="259">
        <v>0</v>
      </c>
      <c r="AC110" s="259">
        <v>0</v>
      </c>
      <c r="AD110" s="259">
        <v>0</v>
      </c>
      <c r="AE110" s="29">
        <v>2</v>
      </c>
      <c r="AF110" s="259">
        <v>0</v>
      </c>
      <c r="AG110" s="259">
        <v>0</v>
      </c>
      <c r="AH110" s="73">
        <v>0</v>
      </c>
      <c r="AI110" s="29">
        <v>0</v>
      </c>
      <c r="AJ110" s="259">
        <v>0</v>
      </c>
      <c r="AK110" s="259">
        <v>0</v>
      </c>
      <c r="AL110" s="259">
        <v>0</v>
      </c>
      <c r="AM110" s="29">
        <v>0</v>
      </c>
      <c r="AN110" s="259">
        <v>0</v>
      </c>
      <c r="AO110" s="259">
        <v>0</v>
      </c>
      <c r="AP110" s="259">
        <v>0</v>
      </c>
      <c r="AQ110" s="29">
        <v>0</v>
      </c>
      <c r="AR110" s="259">
        <v>0</v>
      </c>
      <c r="AS110" s="259">
        <v>0</v>
      </c>
      <c r="AT110" s="259">
        <v>0</v>
      </c>
      <c r="AU110" s="135">
        <v>0</v>
      </c>
      <c r="AV110" s="259">
        <v>0</v>
      </c>
      <c r="AW110" s="259">
        <v>0</v>
      </c>
      <c r="AX110" s="259">
        <v>0</v>
      </c>
      <c r="AY110" s="205">
        <f t="shared" ref="AY110:AY116" si="47">C110+G110+K110+O110+S110+W110+AA110+AE110+AI110+AM110+AQ110+AU110</f>
        <v>16</v>
      </c>
    </row>
    <row r="111" spans="1:51" ht="45.75" thickBot="1">
      <c r="A111" s="260"/>
      <c r="B111" s="6" t="s">
        <v>85</v>
      </c>
      <c r="C111" s="29">
        <v>1</v>
      </c>
      <c r="D111" s="57">
        <v>20</v>
      </c>
      <c r="E111" s="57">
        <v>20</v>
      </c>
      <c r="F111" s="57">
        <v>20</v>
      </c>
      <c r="G111" s="29">
        <v>1</v>
      </c>
      <c r="H111" s="57">
        <v>30</v>
      </c>
      <c r="I111" s="57">
        <v>30</v>
      </c>
      <c r="J111" s="57">
        <v>30</v>
      </c>
      <c r="K111" s="29">
        <v>1</v>
      </c>
      <c r="L111" s="57">
        <v>15</v>
      </c>
      <c r="M111" s="57">
        <v>15</v>
      </c>
      <c r="N111" s="57">
        <v>15</v>
      </c>
      <c r="O111" s="29">
        <v>1</v>
      </c>
      <c r="P111" s="57">
        <v>20</v>
      </c>
      <c r="Q111" s="57">
        <v>20</v>
      </c>
      <c r="R111" s="57">
        <v>20</v>
      </c>
      <c r="S111" s="29">
        <v>1</v>
      </c>
      <c r="T111" s="57">
        <v>15</v>
      </c>
      <c r="U111" s="57">
        <v>15</v>
      </c>
      <c r="V111" s="57">
        <v>12</v>
      </c>
      <c r="W111" s="29">
        <v>1</v>
      </c>
      <c r="X111" s="57">
        <v>18</v>
      </c>
      <c r="Y111" s="57">
        <v>18</v>
      </c>
      <c r="Z111" s="57">
        <v>18</v>
      </c>
      <c r="AA111" s="29">
        <v>1</v>
      </c>
      <c r="AB111" s="57">
        <v>10</v>
      </c>
      <c r="AC111" s="57">
        <v>10</v>
      </c>
      <c r="AD111" s="57">
        <v>10</v>
      </c>
      <c r="AE111" s="29">
        <v>1</v>
      </c>
      <c r="AF111" s="57">
        <v>7</v>
      </c>
      <c r="AG111" s="57">
        <v>7</v>
      </c>
      <c r="AH111" s="98">
        <v>7</v>
      </c>
      <c r="AI111" s="29">
        <v>0</v>
      </c>
      <c r="AJ111" s="259">
        <v>0</v>
      </c>
      <c r="AK111" s="259">
        <v>0</v>
      </c>
      <c r="AL111" s="259">
        <v>0</v>
      </c>
      <c r="AM111" s="29">
        <v>0</v>
      </c>
      <c r="AN111" s="259">
        <v>0</v>
      </c>
      <c r="AO111" s="259">
        <v>0</v>
      </c>
      <c r="AP111" s="259">
        <v>0</v>
      </c>
      <c r="AQ111" s="29">
        <v>0</v>
      </c>
      <c r="AR111" s="259">
        <v>20</v>
      </c>
      <c r="AS111" s="259">
        <v>20</v>
      </c>
      <c r="AT111" s="259">
        <v>20</v>
      </c>
      <c r="AU111" s="135">
        <v>0</v>
      </c>
      <c r="AV111" s="259">
        <v>0</v>
      </c>
      <c r="AW111" s="259">
        <v>0</v>
      </c>
      <c r="AX111" s="259">
        <v>0</v>
      </c>
      <c r="AY111" s="205">
        <f t="shared" si="47"/>
        <v>8</v>
      </c>
    </row>
    <row r="112" spans="1:51" ht="45.75" thickBot="1">
      <c r="A112" s="260"/>
      <c r="B112" s="9" t="s">
        <v>86</v>
      </c>
      <c r="C112" s="30">
        <f>SUM(C111)</f>
        <v>1</v>
      </c>
      <c r="D112" s="259">
        <v>0</v>
      </c>
      <c r="E112" s="56">
        <v>0</v>
      </c>
      <c r="F112" s="259">
        <v>0</v>
      </c>
      <c r="G112" s="30">
        <f>SUM(G111)</f>
        <v>1</v>
      </c>
      <c r="H112" s="259">
        <v>0</v>
      </c>
      <c r="I112" s="259">
        <v>0</v>
      </c>
      <c r="J112" s="259">
        <v>0</v>
      </c>
      <c r="K112" s="30">
        <f t="shared" ref="K112" si="48">K111</f>
        <v>1</v>
      </c>
      <c r="L112" s="259">
        <v>0</v>
      </c>
      <c r="M112" s="259">
        <v>0</v>
      </c>
      <c r="N112" s="259">
        <v>0</v>
      </c>
      <c r="O112" s="30">
        <f t="shared" ref="O112" si="49">O111</f>
        <v>1</v>
      </c>
      <c r="P112" s="259">
        <v>0</v>
      </c>
      <c r="Q112" s="259">
        <v>0</v>
      </c>
      <c r="R112" s="259">
        <v>0</v>
      </c>
      <c r="S112" s="30">
        <f t="shared" ref="S112" si="50">S111</f>
        <v>1</v>
      </c>
      <c r="T112" s="259">
        <v>0</v>
      </c>
      <c r="U112" s="24">
        <v>0</v>
      </c>
      <c r="V112" s="259"/>
      <c r="W112" s="30">
        <f t="shared" ref="W112" si="51">W111</f>
        <v>1</v>
      </c>
      <c r="X112" s="259">
        <v>0</v>
      </c>
      <c r="Y112" s="259">
        <v>0</v>
      </c>
      <c r="Z112" s="59">
        <v>0</v>
      </c>
      <c r="AA112" s="30">
        <f t="shared" ref="AA112" si="52">AA111</f>
        <v>1</v>
      </c>
      <c r="AB112" s="259">
        <v>0</v>
      </c>
      <c r="AC112" s="259">
        <v>0</v>
      </c>
      <c r="AD112" s="259">
        <v>0</v>
      </c>
      <c r="AE112" s="30">
        <f t="shared" ref="AE112" si="53">AE111</f>
        <v>1</v>
      </c>
      <c r="AF112" s="259">
        <v>0</v>
      </c>
      <c r="AG112" s="259">
        <v>0</v>
      </c>
      <c r="AH112" s="73">
        <v>0</v>
      </c>
      <c r="AI112" s="29">
        <v>0</v>
      </c>
      <c r="AJ112" s="259"/>
      <c r="AK112" s="259"/>
      <c r="AL112" s="259"/>
      <c r="AM112" s="29">
        <v>0</v>
      </c>
      <c r="AN112" s="259"/>
      <c r="AO112" s="259"/>
      <c r="AP112" s="259"/>
      <c r="AQ112" s="29">
        <v>0</v>
      </c>
      <c r="AR112" s="259"/>
      <c r="AS112" s="259"/>
      <c r="AT112" s="259"/>
      <c r="AU112" s="133">
        <v>0</v>
      </c>
      <c r="AV112" s="259"/>
      <c r="AW112" s="259"/>
      <c r="AX112" s="259"/>
      <c r="AY112" s="205">
        <f t="shared" si="47"/>
        <v>8</v>
      </c>
    </row>
    <row r="113" spans="1:51" ht="45.75" thickBot="1">
      <c r="A113" s="260"/>
      <c r="B113" s="9" t="s">
        <v>87</v>
      </c>
      <c r="C113" s="148">
        <v>1</v>
      </c>
      <c r="D113" s="71">
        <v>103</v>
      </c>
      <c r="E113" s="71">
        <v>103</v>
      </c>
      <c r="F113" s="71">
        <v>103</v>
      </c>
      <c r="G113" s="148">
        <v>1</v>
      </c>
      <c r="H113" s="71">
        <v>217</v>
      </c>
      <c r="I113" s="71">
        <v>217</v>
      </c>
      <c r="J113" s="71">
        <v>217</v>
      </c>
      <c r="K113" s="148">
        <v>1</v>
      </c>
      <c r="L113" s="71">
        <v>87</v>
      </c>
      <c r="M113" s="71">
        <v>87</v>
      </c>
      <c r="N113" s="71">
        <v>87</v>
      </c>
      <c r="O113" s="148">
        <v>1</v>
      </c>
      <c r="P113" s="71">
        <v>105</v>
      </c>
      <c r="Q113" s="71">
        <v>105</v>
      </c>
      <c r="R113" s="71">
        <v>105</v>
      </c>
      <c r="S113" s="148">
        <v>1</v>
      </c>
      <c r="T113" s="71">
        <v>318</v>
      </c>
      <c r="U113" s="71">
        <v>318</v>
      </c>
      <c r="V113" s="71">
        <v>85</v>
      </c>
      <c r="W113" s="148">
        <v>1</v>
      </c>
      <c r="X113" s="71">
        <v>107</v>
      </c>
      <c r="Y113" s="71">
        <v>107</v>
      </c>
      <c r="Z113" s="159">
        <v>107</v>
      </c>
      <c r="AA113" s="148">
        <v>1</v>
      </c>
      <c r="AB113" s="71">
        <v>33</v>
      </c>
      <c r="AC113" s="71">
        <v>33</v>
      </c>
      <c r="AD113" s="71">
        <v>33</v>
      </c>
      <c r="AE113" s="148">
        <v>1</v>
      </c>
      <c r="AF113" s="71">
        <v>48</v>
      </c>
      <c r="AG113" s="71">
        <v>48</v>
      </c>
      <c r="AH113" s="182">
        <v>48</v>
      </c>
      <c r="AI113" s="149">
        <v>0</v>
      </c>
      <c r="AJ113" s="56">
        <v>0</v>
      </c>
      <c r="AK113" s="56">
        <v>0</v>
      </c>
      <c r="AL113" s="56">
        <v>0</v>
      </c>
      <c r="AM113" s="149">
        <v>0</v>
      </c>
      <c r="AN113" s="56">
        <v>0</v>
      </c>
      <c r="AO113" s="56">
        <v>0</v>
      </c>
      <c r="AP113" s="56">
        <v>0</v>
      </c>
      <c r="AQ113" s="149">
        <v>1</v>
      </c>
      <c r="AR113" s="56">
        <v>39</v>
      </c>
      <c r="AS113" s="56">
        <v>39</v>
      </c>
      <c r="AT113" s="56">
        <v>7</v>
      </c>
      <c r="AU113" s="133">
        <v>0</v>
      </c>
      <c r="AV113" s="56">
        <v>0</v>
      </c>
      <c r="AW113" s="56">
        <v>0</v>
      </c>
      <c r="AX113" s="56">
        <v>0</v>
      </c>
      <c r="AY113" s="205">
        <f t="shared" si="47"/>
        <v>9</v>
      </c>
    </row>
    <row r="114" spans="1:51" ht="45">
      <c r="A114" s="260"/>
      <c r="B114" s="116" t="s">
        <v>139</v>
      </c>
      <c r="C114" s="112">
        <v>0</v>
      </c>
      <c r="D114" s="103"/>
      <c r="E114" s="103"/>
      <c r="F114" s="103"/>
      <c r="G114" s="112">
        <v>0</v>
      </c>
      <c r="H114" s="103"/>
      <c r="I114" s="103"/>
      <c r="J114" s="103"/>
      <c r="K114" s="112">
        <v>0</v>
      </c>
      <c r="L114" s="103"/>
      <c r="M114" s="103"/>
      <c r="N114" s="103"/>
      <c r="O114" s="112">
        <v>2</v>
      </c>
      <c r="P114" s="103"/>
      <c r="Q114" s="103"/>
      <c r="R114" s="103"/>
      <c r="S114" s="112">
        <v>0</v>
      </c>
      <c r="T114" s="103"/>
      <c r="U114" s="103"/>
      <c r="V114" s="103"/>
      <c r="W114" s="112">
        <v>0</v>
      </c>
      <c r="X114" s="103"/>
      <c r="Y114" s="103"/>
      <c r="Z114" s="113"/>
      <c r="AA114" s="112">
        <v>0</v>
      </c>
      <c r="AB114" s="103"/>
      <c r="AC114" s="103"/>
      <c r="AD114" s="103"/>
      <c r="AE114" s="112">
        <v>0</v>
      </c>
      <c r="AF114" s="103"/>
      <c r="AG114" s="103"/>
      <c r="AH114" s="114"/>
      <c r="AI114" s="101">
        <v>0</v>
      </c>
      <c r="AJ114" s="102"/>
      <c r="AK114" s="102"/>
      <c r="AL114" s="102"/>
      <c r="AM114" s="101">
        <v>0</v>
      </c>
      <c r="AN114" s="102"/>
      <c r="AO114" s="102"/>
      <c r="AP114" s="102"/>
      <c r="AQ114" s="101">
        <v>0</v>
      </c>
      <c r="AR114" s="102"/>
      <c r="AS114" s="102"/>
      <c r="AT114" s="102"/>
      <c r="AU114" s="134">
        <v>0</v>
      </c>
      <c r="AV114" s="102"/>
      <c r="AW114" s="102"/>
      <c r="AX114" s="102"/>
      <c r="AY114" s="205">
        <f t="shared" si="47"/>
        <v>2</v>
      </c>
    </row>
    <row r="115" spans="1:51" ht="60">
      <c r="A115" s="260"/>
      <c r="B115" s="116" t="s">
        <v>131</v>
      </c>
      <c r="C115" s="112">
        <v>0</v>
      </c>
      <c r="D115" s="103"/>
      <c r="E115" s="103"/>
      <c r="F115" s="103"/>
      <c r="G115" s="112">
        <v>0</v>
      </c>
      <c r="H115" s="103"/>
      <c r="I115" s="103"/>
      <c r="J115" s="103"/>
      <c r="K115" s="112">
        <v>0</v>
      </c>
      <c r="L115" s="103"/>
      <c r="M115" s="103"/>
      <c r="N115" s="103"/>
      <c r="O115" s="112">
        <v>1</v>
      </c>
      <c r="P115" s="103">
        <v>2</v>
      </c>
      <c r="Q115" s="103">
        <v>2</v>
      </c>
      <c r="R115" s="103">
        <v>2</v>
      </c>
      <c r="S115" s="112">
        <v>0</v>
      </c>
      <c r="T115" s="103"/>
      <c r="U115" s="103"/>
      <c r="V115" s="103"/>
      <c r="W115" s="112">
        <v>0</v>
      </c>
      <c r="X115" s="103"/>
      <c r="Y115" s="103"/>
      <c r="Z115" s="113"/>
      <c r="AA115" s="112">
        <v>0</v>
      </c>
      <c r="AB115" s="103"/>
      <c r="AC115" s="103"/>
      <c r="AD115" s="103"/>
      <c r="AE115" s="112">
        <v>0</v>
      </c>
      <c r="AF115" s="103"/>
      <c r="AG115" s="103"/>
      <c r="AH115" s="114"/>
      <c r="AI115" s="101">
        <v>0</v>
      </c>
      <c r="AJ115" s="102"/>
      <c r="AK115" s="102"/>
      <c r="AL115" s="102"/>
      <c r="AM115" s="101">
        <v>0</v>
      </c>
      <c r="AN115" s="102"/>
      <c r="AO115" s="102"/>
      <c r="AP115" s="102"/>
      <c r="AQ115" s="101">
        <v>0</v>
      </c>
      <c r="AR115" s="102"/>
      <c r="AS115" s="102"/>
      <c r="AT115" s="102"/>
      <c r="AU115" s="183">
        <v>0</v>
      </c>
      <c r="AV115" s="102"/>
      <c r="AW115" s="102"/>
      <c r="AX115" s="102"/>
      <c r="AY115" s="205">
        <f t="shared" si="47"/>
        <v>1</v>
      </c>
    </row>
    <row r="116" spans="1:51" ht="60">
      <c r="A116" s="260"/>
      <c r="B116" s="170" t="s">
        <v>132</v>
      </c>
      <c r="C116" s="30">
        <v>0</v>
      </c>
      <c r="D116" s="71"/>
      <c r="E116" s="71"/>
      <c r="F116" s="71"/>
      <c r="G116" s="30">
        <v>0</v>
      </c>
      <c r="H116" s="71"/>
      <c r="I116" s="71"/>
      <c r="J116" s="71"/>
      <c r="K116" s="30">
        <v>0</v>
      </c>
      <c r="L116" s="71"/>
      <c r="M116" s="71"/>
      <c r="N116" s="71"/>
      <c r="O116" s="30">
        <v>0</v>
      </c>
      <c r="P116" s="71"/>
      <c r="Q116" s="71"/>
      <c r="R116" s="71"/>
      <c r="S116" s="30">
        <v>0</v>
      </c>
      <c r="T116" s="71"/>
      <c r="U116" s="71"/>
      <c r="V116" s="71"/>
      <c r="W116" s="30">
        <v>0</v>
      </c>
      <c r="X116" s="71"/>
      <c r="Y116" s="71"/>
      <c r="Z116" s="71"/>
      <c r="AA116" s="30">
        <v>0</v>
      </c>
      <c r="AB116" s="71"/>
      <c r="AC116" s="71"/>
      <c r="AD116" s="71"/>
      <c r="AE116" s="30">
        <v>0</v>
      </c>
      <c r="AF116" s="71"/>
      <c r="AG116" s="71"/>
      <c r="AH116" s="71"/>
      <c r="AI116" s="30">
        <f t="shared" ref="AI116" si="54">AI109+AI110+AI111+AI112+AI113+AI114+AI115</f>
        <v>0</v>
      </c>
      <c r="AJ116" s="56"/>
      <c r="AK116" s="56"/>
      <c r="AL116" s="56"/>
      <c r="AM116" s="30">
        <f t="shared" ref="AM116" si="55">AM109+AM110+AM111+AM112+AM113+AM114+AM115</f>
        <v>0</v>
      </c>
      <c r="AN116" s="56"/>
      <c r="AO116" s="56"/>
      <c r="AP116" s="56"/>
      <c r="AQ116" s="149">
        <v>0</v>
      </c>
      <c r="AR116" s="56"/>
      <c r="AS116" s="56"/>
      <c r="AT116" s="56"/>
      <c r="AU116" s="30">
        <f t="shared" ref="AU116" si="56">AU109+AU110+AU111+AU112+AU113+AU114+AU115</f>
        <v>0</v>
      </c>
      <c r="AV116" s="56"/>
      <c r="AW116" s="56"/>
      <c r="AX116" s="56"/>
      <c r="AY116" s="205">
        <f t="shared" si="47"/>
        <v>0</v>
      </c>
    </row>
    <row r="117" spans="1:51" ht="15.75" thickBot="1">
      <c r="A117" s="260"/>
      <c r="B117" s="7" t="s">
        <v>88</v>
      </c>
      <c r="C117" s="29">
        <v>5</v>
      </c>
      <c r="D117" s="58">
        <f t="shared" ref="D117:J117" si="57">D116+D115+D114+D113+D112+D111+D110</f>
        <v>123</v>
      </c>
      <c r="E117" s="58">
        <f t="shared" si="57"/>
        <v>123</v>
      </c>
      <c r="F117" s="58">
        <f t="shared" si="57"/>
        <v>123</v>
      </c>
      <c r="G117" s="29">
        <v>5</v>
      </c>
      <c r="H117" s="58">
        <f t="shared" si="57"/>
        <v>247</v>
      </c>
      <c r="I117" s="58">
        <f t="shared" si="57"/>
        <v>247</v>
      </c>
      <c r="J117" s="58">
        <f t="shared" si="57"/>
        <v>247</v>
      </c>
      <c r="K117" s="118">
        <v>5</v>
      </c>
      <c r="L117" s="58">
        <f t="shared" ref="L117:N117" si="58">L116+L115+L114+L113+L112+L111+L110</f>
        <v>102</v>
      </c>
      <c r="M117" s="58">
        <f t="shared" si="58"/>
        <v>102</v>
      </c>
      <c r="N117" s="58">
        <f t="shared" si="58"/>
        <v>102</v>
      </c>
      <c r="O117" s="118">
        <v>5</v>
      </c>
      <c r="P117" s="58">
        <f t="shared" ref="P117:R117" si="59">P116+P115+P114+P113+P112+P111+P110</f>
        <v>127</v>
      </c>
      <c r="Q117" s="58">
        <f t="shared" si="59"/>
        <v>127</v>
      </c>
      <c r="R117" s="58">
        <f t="shared" si="59"/>
        <v>127</v>
      </c>
      <c r="S117" s="118">
        <v>5</v>
      </c>
      <c r="T117" s="58">
        <f t="shared" ref="T117:V117" si="60">T116+T115+T114+T113+T112+T111+T110</f>
        <v>333</v>
      </c>
      <c r="U117" s="58">
        <f t="shared" si="60"/>
        <v>333</v>
      </c>
      <c r="V117" s="58">
        <f t="shared" si="60"/>
        <v>97</v>
      </c>
      <c r="W117" s="118">
        <v>5</v>
      </c>
      <c r="X117" s="58">
        <f t="shared" ref="X117:Z117" si="61">X116+X115+X114+X113+X112+X111+X110</f>
        <v>125</v>
      </c>
      <c r="Y117" s="58">
        <f t="shared" si="61"/>
        <v>125</v>
      </c>
      <c r="Z117" s="58">
        <f t="shared" si="61"/>
        <v>125</v>
      </c>
      <c r="AA117" s="118">
        <v>5</v>
      </c>
      <c r="AB117" s="58">
        <f t="shared" ref="AB117:AD117" si="62">AB116+AB115+AB114+AB113+AB112+AB111+AB110</f>
        <v>43</v>
      </c>
      <c r="AC117" s="58">
        <f t="shared" si="62"/>
        <v>43</v>
      </c>
      <c r="AD117" s="58">
        <f t="shared" si="62"/>
        <v>43</v>
      </c>
      <c r="AE117" s="118">
        <v>5</v>
      </c>
      <c r="AF117" s="58">
        <f>AF116+AF115+AF114+AF113+AF112+AF111+AF110</f>
        <v>55</v>
      </c>
      <c r="AG117" s="58">
        <f t="shared" ref="AG117:AH117" si="63">AG116+AG115+AG114+AG113+AG112+AG111+AG110</f>
        <v>55</v>
      </c>
      <c r="AH117" s="58">
        <f t="shared" si="63"/>
        <v>55</v>
      </c>
      <c r="AI117" s="118">
        <v>0</v>
      </c>
      <c r="AJ117" s="58">
        <f t="shared" ref="AJ117:AL117" si="64">AJ116+AJ115+AJ114+AJ113+AJ112+AJ111+AJ110</f>
        <v>0</v>
      </c>
      <c r="AK117" s="58">
        <f t="shared" si="64"/>
        <v>0</v>
      </c>
      <c r="AL117" s="58">
        <f t="shared" si="64"/>
        <v>0</v>
      </c>
      <c r="AM117" s="29">
        <v>0</v>
      </c>
      <c r="AN117" s="58">
        <f t="shared" ref="AN117:AT117" si="65">AN116+AN115+AN114+AN113+AN112+AN111+AN110</f>
        <v>0</v>
      </c>
      <c r="AO117" s="58">
        <f t="shared" si="65"/>
        <v>0</v>
      </c>
      <c r="AP117" s="58">
        <f t="shared" si="65"/>
        <v>0</v>
      </c>
      <c r="AQ117" s="30">
        <f t="shared" si="65"/>
        <v>1</v>
      </c>
      <c r="AR117" s="58">
        <f t="shared" si="65"/>
        <v>59</v>
      </c>
      <c r="AS117" s="58">
        <f t="shared" si="65"/>
        <v>59</v>
      </c>
      <c r="AT117" s="58">
        <f t="shared" si="65"/>
        <v>27</v>
      </c>
      <c r="AU117" s="133">
        <v>0</v>
      </c>
      <c r="AV117" s="58">
        <f t="shared" ref="AV117:AY117" si="66">AV116+AV115+AV114+AV113+AV112+AV111+AV110</f>
        <v>0</v>
      </c>
      <c r="AW117" s="58">
        <f t="shared" si="66"/>
        <v>0</v>
      </c>
      <c r="AX117" s="58">
        <f t="shared" si="66"/>
        <v>0</v>
      </c>
      <c r="AY117" s="185">
        <f t="shared" si="66"/>
        <v>44</v>
      </c>
    </row>
    <row r="118" spans="1:51" ht="60">
      <c r="A118" s="260"/>
      <c r="B118" s="6" t="s">
        <v>89</v>
      </c>
      <c r="C118" s="148">
        <v>5</v>
      </c>
      <c r="D118" s="180">
        <v>200</v>
      </c>
      <c r="E118" s="180">
        <v>200</v>
      </c>
      <c r="F118" s="180">
        <v>149</v>
      </c>
      <c r="G118" s="148">
        <v>5</v>
      </c>
      <c r="H118" s="180">
        <v>365</v>
      </c>
      <c r="I118" s="181">
        <v>365</v>
      </c>
      <c r="J118" s="181">
        <v>269</v>
      </c>
      <c r="K118" s="148">
        <v>5</v>
      </c>
      <c r="L118" s="181">
        <v>247</v>
      </c>
      <c r="M118" s="181">
        <v>247</v>
      </c>
      <c r="N118" s="181">
        <v>171</v>
      </c>
      <c r="O118" s="148">
        <v>5</v>
      </c>
      <c r="P118" s="117">
        <v>385</v>
      </c>
      <c r="Q118" s="117">
        <v>385</v>
      </c>
      <c r="R118" s="117">
        <v>385</v>
      </c>
      <c r="S118" s="148">
        <v>5</v>
      </c>
      <c r="T118" s="117">
        <v>660</v>
      </c>
      <c r="U118" s="117">
        <v>660</v>
      </c>
      <c r="V118" s="117">
        <v>0</v>
      </c>
      <c r="W118" s="148">
        <v>5</v>
      </c>
      <c r="X118" s="117">
        <v>254</v>
      </c>
      <c r="Y118" s="117">
        <v>254</v>
      </c>
      <c r="Z118" s="117">
        <v>254</v>
      </c>
      <c r="AA118" s="148">
        <v>5</v>
      </c>
      <c r="AB118" s="117">
        <v>27</v>
      </c>
      <c r="AC118" s="117">
        <v>27</v>
      </c>
      <c r="AD118" s="117">
        <v>27</v>
      </c>
      <c r="AE118" s="148">
        <v>5</v>
      </c>
      <c r="AF118" s="117">
        <v>45</v>
      </c>
      <c r="AG118" s="117">
        <v>45</v>
      </c>
      <c r="AH118" s="117">
        <v>45</v>
      </c>
      <c r="AI118" s="149">
        <v>0</v>
      </c>
      <c r="AJ118" s="94"/>
      <c r="AK118" s="94"/>
      <c r="AL118" s="94"/>
      <c r="AM118" s="149">
        <v>0</v>
      </c>
      <c r="AN118" s="259"/>
      <c r="AO118" s="259"/>
      <c r="AP118" s="259"/>
      <c r="AQ118" s="29">
        <v>0</v>
      </c>
      <c r="AR118" s="259"/>
      <c r="AS118" s="259"/>
      <c r="AT118" s="259"/>
      <c r="AU118" s="133">
        <v>0</v>
      </c>
      <c r="AV118" s="259">
        <v>108</v>
      </c>
      <c r="AW118" s="259">
        <v>108</v>
      </c>
      <c r="AX118" s="259">
        <v>0</v>
      </c>
      <c r="AY118" s="205">
        <f>C118+G118+K118+O118+S118+W118+AA118+AE118++AI118+AM118+AQ118+AU118</f>
        <v>40</v>
      </c>
    </row>
    <row r="119" spans="1:51" ht="60">
      <c r="A119" s="260"/>
      <c r="B119" s="116" t="s">
        <v>133</v>
      </c>
      <c r="C119" s="112">
        <v>0</v>
      </c>
      <c r="D119" s="103"/>
      <c r="E119" s="103"/>
      <c r="F119" s="103"/>
      <c r="G119" s="112">
        <v>0</v>
      </c>
      <c r="H119" s="103"/>
      <c r="I119" s="103"/>
      <c r="J119" s="103"/>
      <c r="K119" s="112">
        <v>0</v>
      </c>
      <c r="L119" s="103"/>
      <c r="M119" s="103"/>
      <c r="N119" s="103"/>
      <c r="O119" s="112">
        <v>0</v>
      </c>
      <c r="P119" s="103"/>
      <c r="Q119" s="103"/>
      <c r="R119" s="103"/>
      <c r="S119" s="112">
        <v>0</v>
      </c>
      <c r="T119" s="103"/>
      <c r="U119" s="103"/>
      <c r="V119" s="103"/>
      <c r="W119" s="112">
        <v>0</v>
      </c>
      <c r="X119" s="103"/>
      <c r="Y119" s="103"/>
      <c r="Z119" s="103"/>
      <c r="AA119" s="112">
        <v>0</v>
      </c>
      <c r="AB119" s="103"/>
      <c r="AC119" s="103"/>
      <c r="AD119" s="103"/>
      <c r="AE119" s="112">
        <v>0</v>
      </c>
      <c r="AF119" s="103"/>
      <c r="AG119" s="103"/>
      <c r="AH119" s="103"/>
      <c r="AI119" s="112">
        <f t="shared" ref="AI119:AI120" si="67">AI117+AI118</f>
        <v>0</v>
      </c>
      <c r="AJ119" s="102"/>
      <c r="AK119" s="102"/>
      <c r="AL119" s="102"/>
      <c r="AM119" s="112">
        <f t="shared" ref="AM119" si="68">AM117+AM118</f>
        <v>0</v>
      </c>
      <c r="AN119" s="102"/>
      <c r="AO119" s="102"/>
      <c r="AP119" s="102"/>
      <c r="AQ119" s="101">
        <v>0</v>
      </c>
      <c r="AR119" s="102"/>
      <c r="AS119" s="102"/>
      <c r="AT119" s="102"/>
      <c r="AU119" s="112">
        <f t="shared" ref="AU119" si="69">AU117+AU118</f>
        <v>0</v>
      </c>
      <c r="AV119" s="102"/>
      <c r="AW119" s="102"/>
      <c r="AX119" s="102"/>
      <c r="AY119" s="267">
        <f>C119+G119+K119+O119+S119+W119+AA119+AE119+AI119+AM119+AQ119+AU119</f>
        <v>0</v>
      </c>
    </row>
    <row r="120" spans="1:51">
      <c r="A120" s="260"/>
      <c r="B120" s="22" t="s">
        <v>90</v>
      </c>
      <c r="C120" s="29">
        <f>C118+C119</f>
        <v>5</v>
      </c>
      <c r="D120" s="59">
        <f>D119+D118</f>
        <v>200</v>
      </c>
      <c r="E120" s="59">
        <f t="shared" ref="E120:F120" si="70">E119+E118</f>
        <v>200</v>
      </c>
      <c r="F120" s="59">
        <f t="shared" si="70"/>
        <v>149</v>
      </c>
      <c r="G120" s="29">
        <f t="shared" ref="G120:AX120" si="71">G118+G119</f>
        <v>5</v>
      </c>
      <c r="H120" s="59">
        <f>H119+H118</f>
        <v>365</v>
      </c>
      <c r="I120" s="59">
        <f t="shared" ref="I120:J120" si="72">I119+I118</f>
        <v>365</v>
      </c>
      <c r="J120" s="59">
        <f t="shared" si="72"/>
        <v>269</v>
      </c>
      <c r="K120" s="29">
        <f t="shared" si="71"/>
        <v>5</v>
      </c>
      <c r="L120" s="59">
        <f>L119+L118</f>
        <v>247</v>
      </c>
      <c r="M120" s="59">
        <f t="shared" ref="M120:N120" si="73">M119+M118</f>
        <v>247</v>
      </c>
      <c r="N120" s="59">
        <f t="shared" si="73"/>
        <v>171</v>
      </c>
      <c r="O120" s="29">
        <f t="shared" si="71"/>
        <v>5</v>
      </c>
      <c r="P120" s="59">
        <f>P119+P118</f>
        <v>385</v>
      </c>
      <c r="Q120" s="59">
        <f t="shared" ref="Q120:R120" si="74">Q119+Q118</f>
        <v>385</v>
      </c>
      <c r="R120" s="59">
        <f t="shared" si="74"/>
        <v>385</v>
      </c>
      <c r="S120" s="29">
        <f t="shared" si="71"/>
        <v>5</v>
      </c>
      <c r="T120" s="59">
        <f>T119+T118</f>
        <v>660</v>
      </c>
      <c r="U120" s="59">
        <f t="shared" ref="U120:V120" si="75">U119+U118</f>
        <v>660</v>
      </c>
      <c r="V120" s="59">
        <f t="shared" si="75"/>
        <v>0</v>
      </c>
      <c r="W120" s="29">
        <f t="shared" si="71"/>
        <v>5</v>
      </c>
      <c r="X120" s="59">
        <f>X119+X118</f>
        <v>254</v>
      </c>
      <c r="Y120" s="59">
        <f t="shared" ref="Y120:Z120" si="76">Y119+Y118</f>
        <v>254</v>
      </c>
      <c r="Z120" s="59">
        <f t="shared" si="76"/>
        <v>254</v>
      </c>
      <c r="AA120" s="29">
        <f t="shared" si="71"/>
        <v>5</v>
      </c>
      <c r="AB120" s="59">
        <f>AB119+AB118</f>
        <v>27</v>
      </c>
      <c r="AC120" s="59">
        <f t="shared" ref="AC120:AD120" si="77">AC119+AC118</f>
        <v>27</v>
      </c>
      <c r="AD120" s="59">
        <f t="shared" si="77"/>
        <v>27</v>
      </c>
      <c r="AE120" s="29">
        <f t="shared" si="71"/>
        <v>5</v>
      </c>
      <c r="AF120" s="59">
        <f>AF119+AF118</f>
        <v>45</v>
      </c>
      <c r="AG120" s="59">
        <f t="shared" ref="AG120:AH120" si="78">AG119+AG118</f>
        <v>45</v>
      </c>
      <c r="AH120" s="59">
        <f t="shared" si="78"/>
        <v>45</v>
      </c>
      <c r="AI120" s="29">
        <f t="shared" si="67"/>
        <v>0</v>
      </c>
      <c r="AJ120" s="59">
        <f t="shared" si="71"/>
        <v>0</v>
      </c>
      <c r="AK120" s="59">
        <f t="shared" si="71"/>
        <v>0</v>
      </c>
      <c r="AL120" s="59">
        <f t="shared" si="71"/>
        <v>0</v>
      </c>
      <c r="AM120" s="29">
        <f t="shared" si="71"/>
        <v>0</v>
      </c>
      <c r="AN120" s="59">
        <f t="shared" si="71"/>
        <v>0</v>
      </c>
      <c r="AO120" s="59">
        <f t="shared" si="71"/>
        <v>0</v>
      </c>
      <c r="AP120" s="59">
        <f t="shared" si="71"/>
        <v>0</v>
      </c>
      <c r="AQ120" s="29">
        <f t="shared" si="71"/>
        <v>0</v>
      </c>
      <c r="AR120" s="59">
        <f t="shared" si="71"/>
        <v>0</v>
      </c>
      <c r="AS120" s="59">
        <f t="shared" si="71"/>
        <v>0</v>
      </c>
      <c r="AT120" s="59">
        <f t="shared" si="71"/>
        <v>0</v>
      </c>
      <c r="AU120" s="29">
        <f t="shared" si="71"/>
        <v>0</v>
      </c>
      <c r="AV120" s="59">
        <f t="shared" si="71"/>
        <v>108</v>
      </c>
      <c r="AW120" s="59">
        <f t="shared" si="71"/>
        <v>108</v>
      </c>
      <c r="AX120" s="59">
        <f t="shared" si="71"/>
        <v>0</v>
      </c>
      <c r="AY120" s="205">
        <f>C120+G120+K120+O120+S120+W120+AA120+AE120+AI120+AM120+AQ120+AU120</f>
        <v>40</v>
      </c>
    </row>
    <row r="121" spans="1:51">
      <c r="A121" s="260"/>
      <c r="B121" s="144" t="s">
        <v>91</v>
      </c>
      <c r="C121" s="148">
        <f>C54+C55+C59+C66+C67</f>
        <v>185</v>
      </c>
      <c r="D121" s="159">
        <f t="shared" ref="D121:AX121" si="79">D54+D55+D59+D66+D67</f>
        <v>8007</v>
      </c>
      <c r="E121" s="159">
        <f t="shared" si="79"/>
        <v>6501</v>
      </c>
      <c r="F121" s="159">
        <f t="shared" si="79"/>
        <v>4891</v>
      </c>
      <c r="G121" s="148">
        <f t="shared" si="79"/>
        <v>185</v>
      </c>
      <c r="H121" s="159">
        <f t="shared" si="79"/>
        <v>11972</v>
      </c>
      <c r="I121" s="159">
        <f t="shared" si="79"/>
        <v>11561</v>
      </c>
      <c r="J121" s="159">
        <f t="shared" si="79"/>
        <v>8663</v>
      </c>
      <c r="K121" s="148">
        <f t="shared" si="79"/>
        <v>187</v>
      </c>
      <c r="L121" s="159">
        <f t="shared" si="79"/>
        <v>6598</v>
      </c>
      <c r="M121" s="159">
        <f t="shared" si="79"/>
        <v>6396</v>
      </c>
      <c r="N121" s="159">
        <f t="shared" si="79"/>
        <v>4622</v>
      </c>
      <c r="O121" s="148">
        <f t="shared" si="79"/>
        <v>190</v>
      </c>
      <c r="P121" s="159">
        <f t="shared" si="79"/>
        <v>12110</v>
      </c>
      <c r="Q121" s="159">
        <f t="shared" si="79"/>
        <v>11718</v>
      </c>
      <c r="R121" s="159">
        <f t="shared" si="79"/>
        <v>9626</v>
      </c>
      <c r="S121" s="148">
        <f t="shared" si="79"/>
        <v>183</v>
      </c>
      <c r="T121" s="159">
        <f t="shared" si="79"/>
        <v>16760</v>
      </c>
      <c r="U121" s="159">
        <f t="shared" si="79"/>
        <v>15978</v>
      </c>
      <c r="V121" s="159">
        <f t="shared" si="79"/>
        <v>1715</v>
      </c>
      <c r="W121" s="148">
        <f t="shared" si="79"/>
        <v>184</v>
      </c>
      <c r="X121" s="159">
        <f t="shared" si="79"/>
        <v>7583</v>
      </c>
      <c r="Y121" s="159">
        <f t="shared" si="79"/>
        <v>7335</v>
      </c>
      <c r="Z121" s="159">
        <f t="shared" si="79"/>
        <v>5797</v>
      </c>
      <c r="AA121" s="148">
        <f t="shared" si="79"/>
        <v>165</v>
      </c>
      <c r="AB121" s="159">
        <f t="shared" si="79"/>
        <v>3596</v>
      </c>
      <c r="AC121" s="159">
        <f t="shared" si="79"/>
        <v>3409</v>
      </c>
      <c r="AD121" s="159">
        <f t="shared" si="79"/>
        <v>2400</v>
      </c>
      <c r="AE121" s="148">
        <f t="shared" si="79"/>
        <v>165</v>
      </c>
      <c r="AF121" s="159">
        <f t="shared" si="79"/>
        <v>5096</v>
      </c>
      <c r="AG121" s="159">
        <f t="shared" si="79"/>
        <v>5014</v>
      </c>
      <c r="AH121" s="159">
        <f t="shared" si="79"/>
        <v>2769</v>
      </c>
      <c r="AI121" s="148">
        <f t="shared" si="79"/>
        <v>55</v>
      </c>
      <c r="AJ121" s="159">
        <f t="shared" si="79"/>
        <v>1896</v>
      </c>
      <c r="AK121" s="159">
        <f t="shared" si="79"/>
        <v>1881</v>
      </c>
      <c r="AL121" s="159">
        <f t="shared" si="79"/>
        <v>508</v>
      </c>
      <c r="AM121" s="148">
        <f t="shared" si="79"/>
        <v>20</v>
      </c>
      <c r="AN121" s="159">
        <f t="shared" si="79"/>
        <v>8</v>
      </c>
      <c r="AO121" s="159">
        <f t="shared" si="79"/>
        <v>8</v>
      </c>
      <c r="AP121" s="159">
        <f t="shared" si="79"/>
        <v>0</v>
      </c>
      <c r="AQ121" s="148">
        <f t="shared" si="79"/>
        <v>18</v>
      </c>
      <c r="AR121" s="159">
        <f t="shared" si="79"/>
        <v>2256</v>
      </c>
      <c r="AS121" s="159">
        <f t="shared" si="79"/>
        <v>2215</v>
      </c>
      <c r="AT121" s="159">
        <f t="shared" si="79"/>
        <v>373</v>
      </c>
      <c r="AU121" s="148">
        <f t="shared" si="79"/>
        <v>58</v>
      </c>
      <c r="AV121" s="159">
        <f t="shared" si="79"/>
        <v>833</v>
      </c>
      <c r="AW121" s="159">
        <f t="shared" si="79"/>
        <v>806</v>
      </c>
      <c r="AX121" s="159">
        <f t="shared" si="79"/>
        <v>87</v>
      </c>
      <c r="AY121" s="252">
        <f>AY54+AY55+AY59+AY67</f>
        <v>1590</v>
      </c>
    </row>
    <row r="122" spans="1:51">
      <c r="C122" s="259"/>
      <c r="D122" s="259"/>
      <c r="E122" s="259"/>
      <c r="F122" s="259"/>
      <c r="G122" s="259"/>
      <c r="H122" s="259"/>
      <c r="I122" s="259"/>
      <c r="J122" s="259"/>
      <c r="K122" s="259"/>
      <c r="L122" s="259"/>
      <c r="M122" s="259"/>
      <c r="N122" s="259"/>
      <c r="O122" s="259"/>
      <c r="P122" s="259"/>
      <c r="Q122" s="259"/>
      <c r="R122" s="259"/>
      <c r="S122" s="259"/>
      <c r="T122" s="259"/>
      <c r="U122" s="259"/>
      <c r="V122" s="259"/>
      <c r="W122" s="259"/>
      <c r="X122" s="259"/>
      <c r="Y122" s="259"/>
      <c r="Z122" s="259"/>
      <c r="AA122" s="259"/>
      <c r="AB122" s="259"/>
      <c r="AC122" s="259"/>
      <c r="AD122" s="259"/>
      <c r="AE122" s="259"/>
      <c r="AF122" s="259"/>
      <c r="AG122" s="259"/>
      <c r="AH122" s="259"/>
      <c r="AI122" s="259"/>
      <c r="AJ122" s="259"/>
      <c r="AK122" s="259"/>
      <c r="AL122" s="259"/>
      <c r="AM122" s="259"/>
      <c r="AN122" s="259"/>
      <c r="AO122" s="259"/>
      <c r="AP122" s="259"/>
      <c r="AQ122" s="259"/>
      <c r="AR122" s="253"/>
      <c r="AS122" s="254"/>
      <c r="AT122" s="29"/>
      <c r="AU122" s="259"/>
      <c r="AV122" s="56"/>
      <c r="AW122" s="259"/>
      <c r="AX122" s="29"/>
      <c r="AY122" s="259"/>
    </row>
    <row r="123" spans="1:51">
      <c r="C123" s="259"/>
      <c r="D123" s="259"/>
      <c r="E123" s="259"/>
      <c r="F123" s="259"/>
      <c r="G123" s="259"/>
      <c r="H123" s="259"/>
      <c r="I123" s="315">
        <v>1589</v>
      </c>
      <c r="J123" s="315"/>
      <c r="K123" s="259"/>
      <c r="L123" s="259"/>
      <c r="M123" s="290">
        <f>E121+I121+M121+Q121+U121+Y121+AC121+AG121+AK121+AO121+AS121+AW121</f>
        <v>72822</v>
      </c>
      <c r="N123" s="290"/>
      <c r="O123" s="255"/>
      <c r="P123" s="259"/>
      <c r="Q123" s="259"/>
      <c r="R123" s="259"/>
      <c r="S123" s="259"/>
      <c r="T123" s="259"/>
      <c r="U123" s="259"/>
      <c r="V123" s="259"/>
      <c r="W123" s="259"/>
      <c r="X123" s="259"/>
      <c r="Y123" s="259"/>
      <c r="Z123" s="259"/>
      <c r="AA123" s="259"/>
      <c r="AB123" s="259"/>
      <c r="AC123" s="259"/>
      <c r="AD123" s="259"/>
      <c r="AE123" s="259"/>
      <c r="AF123" s="259"/>
      <c r="AG123" s="259"/>
      <c r="AH123" s="259"/>
      <c r="AI123" s="259"/>
      <c r="AJ123" s="259"/>
      <c r="AK123" s="259"/>
      <c r="AL123" s="259"/>
      <c r="AM123" s="259"/>
      <c r="AN123" s="259"/>
      <c r="AO123" s="259"/>
      <c r="AP123" s="259"/>
      <c r="AQ123" s="259"/>
      <c r="AR123" s="39"/>
      <c r="AS123" s="254"/>
      <c r="AT123" s="29"/>
      <c r="AU123" s="259"/>
      <c r="AV123" s="56"/>
      <c r="AW123" s="259"/>
      <c r="AX123" s="29"/>
      <c r="AY123" s="259"/>
    </row>
  </sheetData>
  <mergeCells count="18">
    <mergeCell ref="AU3:AX3"/>
    <mergeCell ref="AY3:AY4"/>
    <mergeCell ref="A54:B54"/>
    <mergeCell ref="A55:A57"/>
    <mergeCell ref="A58:A61"/>
    <mergeCell ref="O3:R3"/>
    <mergeCell ref="S3:V3"/>
    <mergeCell ref="W3:Z3"/>
    <mergeCell ref="AA3:AD3"/>
    <mergeCell ref="AE3:AH3"/>
    <mergeCell ref="C3:F3"/>
    <mergeCell ref="G3:J3"/>
    <mergeCell ref="K3:N3"/>
    <mergeCell ref="I123:J123"/>
    <mergeCell ref="M123:N123"/>
    <mergeCell ref="AI3:AL3"/>
    <mergeCell ref="AM3:AP3"/>
    <mergeCell ref="AQ3:AT3"/>
  </mergeCells>
  <pageMargins left="0.19685039370078741" right="0.19685039370078741" top="0.31496062992125984" bottom="0.19685039370078741" header="0.31496062992125984" footer="0.31496062992125984"/>
  <pageSetup paperSize="9" scale="80" fitToHeight="2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AY123"/>
  <sheetViews>
    <sheetView zoomScale="93" zoomScaleNormal="93" workbookViewId="0">
      <pane xSplit="2" ySplit="5" topLeftCell="C33" activePane="bottomRight" state="frozen"/>
      <selection pane="topRight" activeCell="C1" sqref="C1"/>
      <selection pane="bottomLeft" activeCell="A6" sqref="A6"/>
      <selection pane="bottomRight" activeCell="AX37" sqref="AX37"/>
    </sheetView>
  </sheetViews>
  <sheetFormatPr defaultRowHeight="15"/>
  <cols>
    <col min="1" max="1" width="5.140625" style="265" customWidth="1"/>
    <col min="2" max="2" width="23.42578125" customWidth="1"/>
    <col min="3" max="3" width="4.140625" customWidth="1"/>
    <col min="4" max="4" width="5.7109375" customWidth="1"/>
    <col min="5" max="5" width="5.5703125" customWidth="1"/>
    <col min="6" max="6" width="5.42578125" customWidth="1"/>
    <col min="7" max="7" width="5" customWidth="1"/>
    <col min="8" max="8" width="6.28515625" customWidth="1"/>
    <col min="9" max="9" width="6.5703125" customWidth="1"/>
    <col min="10" max="10" width="5.140625" customWidth="1"/>
    <col min="11" max="11" width="4.140625" customWidth="1"/>
    <col min="12" max="12" width="5.140625" customWidth="1"/>
    <col min="13" max="13" width="6.140625" customWidth="1"/>
    <col min="14" max="14" width="5.28515625" customWidth="1"/>
    <col min="15" max="15" width="4.42578125" customWidth="1"/>
    <col min="16" max="16" width="6.7109375" customWidth="1"/>
    <col min="17" max="17" width="6.85546875" customWidth="1"/>
    <col min="18" max="18" width="6.42578125" customWidth="1"/>
    <col min="19" max="19" width="4.42578125" customWidth="1"/>
    <col min="20" max="20" width="6.7109375" customWidth="1"/>
    <col min="21" max="21" width="6.85546875" customWidth="1"/>
    <col min="22" max="22" width="6.28515625" customWidth="1"/>
    <col min="23" max="23" width="4.42578125" customWidth="1"/>
    <col min="24" max="25" width="5.7109375" customWidth="1"/>
    <col min="26" max="26" width="5.140625" customWidth="1"/>
    <col min="27" max="27" width="4.28515625" customWidth="1"/>
    <col min="28" max="28" width="5.5703125" customWidth="1"/>
    <col min="29" max="29" width="5.140625" customWidth="1"/>
    <col min="30" max="30" width="5.7109375" customWidth="1"/>
    <col min="31" max="31" width="4.5703125" customWidth="1"/>
    <col min="32" max="32" width="6.42578125" customWidth="1"/>
    <col min="33" max="33" width="5.5703125" customWidth="1"/>
    <col min="34" max="34" width="5.140625" customWidth="1"/>
    <col min="35" max="35" width="3.42578125" customWidth="1"/>
    <col min="36" max="36" width="6.140625" customWidth="1"/>
    <col min="37" max="37" width="5.140625" customWidth="1"/>
    <col min="38" max="38" width="4.5703125" customWidth="1"/>
    <col min="39" max="39" width="3.5703125" customWidth="1"/>
    <col min="40" max="40" width="3.7109375" customWidth="1"/>
    <col min="41" max="41" width="4.42578125" customWidth="1"/>
    <col min="42" max="43" width="4" customWidth="1"/>
    <col min="44" max="44" width="5.140625" customWidth="1"/>
    <col min="45" max="45" width="5.28515625" customWidth="1"/>
    <col min="46" max="46" width="5" customWidth="1"/>
    <col min="47" max="47" width="4.140625" customWidth="1"/>
    <col min="48" max="48" width="4.85546875" customWidth="1"/>
    <col min="49" max="49" width="4.7109375" customWidth="1"/>
    <col min="50" max="50" width="4.140625" customWidth="1"/>
    <col min="51" max="51" width="5.42578125" customWidth="1"/>
  </cols>
  <sheetData>
    <row r="1" spans="1:51" ht="20.25">
      <c r="D1" s="67" t="s">
        <v>149</v>
      </c>
      <c r="E1" s="67"/>
      <c r="F1" s="67"/>
      <c r="G1" s="67"/>
      <c r="H1" s="67"/>
      <c r="I1" s="67"/>
      <c r="J1" s="67"/>
      <c r="K1" s="67"/>
    </row>
    <row r="2" spans="1:51" ht="15.75" thickBot="1"/>
    <row r="3" spans="1:51" ht="60.75" customHeight="1" thickTop="1" thickBot="1">
      <c r="A3" s="1" t="s">
        <v>0</v>
      </c>
      <c r="B3" s="2" t="s">
        <v>1</v>
      </c>
      <c r="C3" s="285" t="s">
        <v>2</v>
      </c>
      <c r="D3" s="286"/>
      <c r="E3" s="286"/>
      <c r="F3" s="286"/>
      <c r="G3" s="286" t="s">
        <v>3</v>
      </c>
      <c r="H3" s="286"/>
      <c r="I3" s="286"/>
      <c r="J3" s="286"/>
      <c r="K3" s="286" t="s">
        <v>4</v>
      </c>
      <c r="L3" s="286"/>
      <c r="M3" s="286"/>
      <c r="N3" s="286"/>
      <c r="O3" s="286" t="s">
        <v>5</v>
      </c>
      <c r="P3" s="286"/>
      <c r="Q3" s="286"/>
      <c r="R3" s="286"/>
      <c r="S3" s="286" t="s">
        <v>6</v>
      </c>
      <c r="T3" s="286"/>
      <c r="U3" s="286"/>
      <c r="V3" s="286"/>
      <c r="W3" s="286" t="s">
        <v>7</v>
      </c>
      <c r="X3" s="286"/>
      <c r="Y3" s="286"/>
      <c r="Z3" s="286"/>
      <c r="AA3" s="286" t="s">
        <v>96</v>
      </c>
      <c r="AB3" s="286"/>
      <c r="AC3" s="286"/>
      <c r="AD3" s="286"/>
      <c r="AE3" s="286" t="s">
        <v>97</v>
      </c>
      <c r="AF3" s="287"/>
      <c r="AG3" s="287"/>
      <c r="AH3" s="287"/>
      <c r="AI3" s="286" t="s">
        <v>136</v>
      </c>
      <c r="AJ3" s="287"/>
      <c r="AK3" s="287"/>
      <c r="AL3" s="287"/>
      <c r="AM3" s="290" t="s">
        <v>137</v>
      </c>
      <c r="AN3" s="290"/>
      <c r="AO3" s="290"/>
      <c r="AP3" s="290"/>
      <c r="AQ3" s="281" t="s">
        <v>138</v>
      </c>
      <c r="AR3" s="281"/>
      <c r="AS3" s="281"/>
      <c r="AT3" s="281"/>
      <c r="AU3" s="286" t="s">
        <v>134</v>
      </c>
      <c r="AV3" s="286"/>
      <c r="AW3" s="286"/>
      <c r="AX3" s="286"/>
      <c r="AY3" s="281" t="s">
        <v>135</v>
      </c>
    </row>
    <row r="4" spans="1:51" ht="120.75" thickBot="1">
      <c r="A4" s="3"/>
      <c r="B4" s="4"/>
      <c r="C4" s="262" t="s">
        <v>8</v>
      </c>
      <c r="D4" s="263" t="s">
        <v>9</v>
      </c>
      <c r="E4" s="263" t="s">
        <v>98</v>
      </c>
      <c r="F4" s="263" t="s">
        <v>99</v>
      </c>
      <c r="G4" s="263" t="s">
        <v>8</v>
      </c>
      <c r="H4" s="263" t="s">
        <v>9</v>
      </c>
      <c r="I4" s="263" t="s">
        <v>98</v>
      </c>
      <c r="J4" s="263" t="s">
        <v>99</v>
      </c>
      <c r="K4" s="263" t="s">
        <v>8</v>
      </c>
      <c r="L4" s="263" t="s">
        <v>9</v>
      </c>
      <c r="M4" s="263" t="s">
        <v>98</v>
      </c>
      <c r="N4" s="263" t="s">
        <v>99</v>
      </c>
      <c r="O4" s="263" t="s">
        <v>8</v>
      </c>
      <c r="P4" s="263" t="s">
        <v>9</v>
      </c>
      <c r="Q4" s="263" t="s">
        <v>98</v>
      </c>
      <c r="R4" s="263" t="s">
        <v>99</v>
      </c>
      <c r="S4" s="263" t="s">
        <v>8</v>
      </c>
      <c r="T4" s="263" t="s">
        <v>9</v>
      </c>
      <c r="U4" s="263" t="s">
        <v>98</v>
      </c>
      <c r="V4" s="263" t="s">
        <v>99</v>
      </c>
      <c r="W4" s="263" t="s">
        <v>8</v>
      </c>
      <c r="X4" s="263" t="s">
        <v>9</v>
      </c>
      <c r="Y4" s="263" t="s">
        <v>98</v>
      </c>
      <c r="Z4" s="263" t="s">
        <v>99</v>
      </c>
      <c r="AA4" s="263" t="s">
        <v>8</v>
      </c>
      <c r="AB4" s="263" t="s">
        <v>9</v>
      </c>
      <c r="AC4" s="263" t="s">
        <v>98</v>
      </c>
      <c r="AD4" s="263" t="s">
        <v>99</v>
      </c>
      <c r="AE4" s="263" t="s">
        <v>8</v>
      </c>
      <c r="AF4" s="263" t="s">
        <v>9</v>
      </c>
      <c r="AG4" s="263" t="s">
        <v>98</v>
      </c>
      <c r="AH4" s="235" t="s">
        <v>99</v>
      </c>
      <c r="AI4" s="235" t="s">
        <v>8</v>
      </c>
      <c r="AJ4" s="235" t="s">
        <v>9</v>
      </c>
      <c r="AK4" s="235" t="s">
        <v>98</v>
      </c>
      <c r="AL4" s="235" t="s">
        <v>99</v>
      </c>
      <c r="AM4" s="235" t="s">
        <v>8</v>
      </c>
      <c r="AN4" s="235" t="s">
        <v>9</v>
      </c>
      <c r="AO4" s="235" t="s">
        <v>98</v>
      </c>
      <c r="AP4" s="235" t="s">
        <v>99</v>
      </c>
      <c r="AQ4" s="235" t="s">
        <v>8</v>
      </c>
      <c r="AR4" s="235" t="s">
        <v>9</v>
      </c>
      <c r="AS4" s="235" t="s">
        <v>98</v>
      </c>
      <c r="AT4" s="235" t="s">
        <v>99</v>
      </c>
      <c r="AU4" s="235" t="s">
        <v>8</v>
      </c>
      <c r="AV4" s="235" t="s">
        <v>9</v>
      </c>
      <c r="AW4" s="235" t="s">
        <v>98</v>
      </c>
      <c r="AX4" s="235" t="s">
        <v>99</v>
      </c>
      <c r="AY4" s="314"/>
    </row>
    <row r="5" spans="1:51" ht="15.75" thickBot="1">
      <c r="A5" s="3"/>
      <c r="B5" s="4">
        <v>1</v>
      </c>
      <c r="C5" s="269">
        <v>2</v>
      </c>
      <c r="D5" s="54">
        <v>3</v>
      </c>
      <c r="E5" s="54">
        <v>4</v>
      </c>
      <c r="F5" s="54">
        <v>5</v>
      </c>
      <c r="G5" s="54">
        <v>6</v>
      </c>
      <c r="H5" s="54">
        <v>7</v>
      </c>
      <c r="I5" s="54">
        <v>8</v>
      </c>
      <c r="J5" s="54">
        <v>9</v>
      </c>
      <c r="K5" s="54">
        <v>10</v>
      </c>
      <c r="L5" s="54">
        <v>11</v>
      </c>
      <c r="M5" s="54">
        <v>12</v>
      </c>
      <c r="N5" s="54">
        <v>13</v>
      </c>
      <c r="O5" s="54">
        <v>14</v>
      </c>
      <c r="P5" s="54">
        <v>15</v>
      </c>
      <c r="Q5" s="54">
        <v>16</v>
      </c>
      <c r="R5" s="54">
        <v>17</v>
      </c>
      <c r="S5" s="54">
        <v>18</v>
      </c>
      <c r="T5" s="54">
        <v>18</v>
      </c>
      <c r="U5" s="54">
        <v>20</v>
      </c>
      <c r="V5" s="54">
        <v>21</v>
      </c>
      <c r="W5" s="54">
        <v>22</v>
      </c>
      <c r="X5" s="54">
        <v>23</v>
      </c>
      <c r="Y5" s="54">
        <v>24</v>
      </c>
      <c r="Z5" s="54">
        <v>25</v>
      </c>
      <c r="AA5" s="54">
        <v>26</v>
      </c>
      <c r="AB5" s="54">
        <v>27</v>
      </c>
      <c r="AC5" s="68">
        <v>28</v>
      </c>
      <c r="AD5" s="53">
        <v>29</v>
      </c>
      <c r="AE5" s="55">
        <v>30</v>
      </c>
      <c r="AF5" s="69">
        <v>31</v>
      </c>
      <c r="AG5" s="54">
        <v>32</v>
      </c>
      <c r="AH5" s="68">
        <v>33</v>
      </c>
      <c r="AI5" s="256">
        <v>34</v>
      </c>
      <c r="AJ5" s="237">
        <v>35</v>
      </c>
      <c r="AK5" s="237">
        <v>36</v>
      </c>
      <c r="AL5" s="237">
        <v>37</v>
      </c>
      <c r="AM5" s="237">
        <v>38</v>
      </c>
      <c r="AN5" s="237">
        <v>39</v>
      </c>
      <c r="AO5" s="237">
        <v>40</v>
      </c>
      <c r="AP5" s="237">
        <v>41</v>
      </c>
      <c r="AQ5" s="237">
        <v>42</v>
      </c>
      <c r="AR5" s="237">
        <v>43</v>
      </c>
      <c r="AS5" s="237">
        <v>44</v>
      </c>
      <c r="AT5" s="237">
        <v>45</v>
      </c>
      <c r="AU5" s="237">
        <v>46</v>
      </c>
      <c r="AV5" s="237">
        <v>47</v>
      </c>
      <c r="AW5" s="237">
        <v>48</v>
      </c>
      <c r="AX5" s="237">
        <v>49</v>
      </c>
      <c r="AY5" s="238">
        <v>50</v>
      </c>
    </row>
    <row r="6" spans="1:51">
      <c r="A6" s="39">
        <v>1</v>
      </c>
      <c r="B6" s="38" t="s">
        <v>10</v>
      </c>
      <c r="C6" s="29">
        <v>2</v>
      </c>
      <c r="D6" s="123">
        <v>74</v>
      </c>
      <c r="E6" s="25">
        <v>74</v>
      </c>
      <c r="F6" s="25">
        <v>43</v>
      </c>
      <c r="G6" s="28">
        <v>2</v>
      </c>
      <c r="H6" s="25">
        <v>80</v>
      </c>
      <c r="I6" s="25">
        <v>80</v>
      </c>
      <c r="J6" s="25">
        <v>60</v>
      </c>
      <c r="K6" s="28">
        <v>2</v>
      </c>
      <c r="L6" s="25">
        <v>79</v>
      </c>
      <c r="M6" s="25">
        <v>79</v>
      </c>
      <c r="N6" s="25">
        <v>27</v>
      </c>
      <c r="O6" s="28">
        <v>2</v>
      </c>
      <c r="P6" s="25">
        <v>80</v>
      </c>
      <c r="Q6" s="25">
        <v>80</v>
      </c>
      <c r="R6" s="25">
        <v>26</v>
      </c>
      <c r="S6" s="28">
        <v>2</v>
      </c>
      <c r="T6" s="25">
        <v>89</v>
      </c>
      <c r="U6" s="25">
        <v>89</v>
      </c>
      <c r="V6" s="25">
        <v>49</v>
      </c>
      <c r="W6" s="28">
        <v>2</v>
      </c>
      <c r="X6" s="25">
        <v>85</v>
      </c>
      <c r="Y6" s="25">
        <v>85</v>
      </c>
      <c r="Z6" s="25">
        <v>33</v>
      </c>
      <c r="AA6" s="28">
        <v>2</v>
      </c>
      <c r="AB6" s="25">
        <v>0</v>
      </c>
      <c r="AC6" s="264"/>
      <c r="AD6" s="25"/>
      <c r="AE6" s="28">
        <v>2</v>
      </c>
      <c r="AF6" s="25">
        <v>0</v>
      </c>
      <c r="AG6" s="25"/>
      <c r="AH6" s="72"/>
      <c r="AI6" s="70">
        <v>1</v>
      </c>
      <c r="AJ6" s="25"/>
      <c r="AK6" s="25"/>
      <c r="AL6" s="25"/>
      <c r="AM6" s="28">
        <v>0</v>
      </c>
      <c r="AN6" s="25">
        <v>0</v>
      </c>
      <c r="AO6" s="25">
        <v>0</v>
      </c>
      <c r="AP6" s="25">
        <v>0</v>
      </c>
      <c r="AQ6" s="28">
        <v>0</v>
      </c>
      <c r="AR6" s="25">
        <v>0</v>
      </c>
      <c r="AS6" s="25">
        <v>0</v>
      </c>
      <c r="AT6" s="25">
        <v>0</v>
      </c>
      <c r="AU6" s="120">
        <v>0</v>
      </c>
      <c r="AV6" s="25">
        <v>0</v>
      </c>
      <c r="AW6" s="25">
        <v>0</v>
      </c>
      <c r="AX6" s="25">
        <v>0</v>
      </c>
      <c r="AY6" s="128">
        <f t="shared" ref="AY6:AY58" si="0">C6+G6+K6+O6+S6+W6+AA6+AE6++AI6+AM6+AQ6+AU6</f>
        <v>17</v>
      </c>
    </row>
    <row r="7" spans="1:51">
      <c r="A7" s="39">
        <v>2</v>
      </c>
      <c r="B7" s="38" t="s">
        <v>11</v>
      </c>
      <c r="C7" s="28">
        <v>2</v>
      </c>
      <c r="D7" s="264">
        <v>0</v>
      </c>
      <c r="E7" s="264"/>
      <c r="F7" s="264"/>
      <c r="G7" s="29">
        <v>2</v>
      </c>
      <c r="H7" s="264">
        <v>0</v>
      </c>
      <c r="I7" s="264"/>
      <c r="J7" s="264"/>
      <c r="K7" s="29">
        <v>2</v>
      </c>
      <c r="L7" s="264">
        <v>0</v>
      </c>
      <c r="M7" s="264"/>
      <c r="N7" s="264"/>
      <c r="O7" s="29">
        <v>2</v>
      </c>
      <c r="P7" s="264">
        <v>0</v>
      </c>
      <c r="Q7" s="264"/>
      <c r="R7" s="264"/>
      <c r="S7" s="29">
        <v>2</v>
      </c>
      <c r="T7" s="264"/>
      <c r="U7" s="264"/>
      <c r="V7" s="264"/>
      <c r="W7" s="29">
        <v>2</v>
      </c>
      <c r="X7" s="264">
        <v>0</v>
      </c>
      <c r="Y7" s="264"/>
      <c r="Z7" s="264"/>
      <c r="AA7" s="29">
        <v>2</v>
      </c>
      <c r="AB7" s="264">
        <v>0</v>
      </c>
      <c r="AC7" s="264"/>
      <c r="AD7" s="264"/>
      <c r="AE7" s="29">
        <v>2</v>
      </c>
      <c r="AF7" s="264">
        <v>0</v>
      </c>
      <c r="AG7" s="264"/>
      <c r="AH7" s="73"/>
      <c r="AI7" s="29">
        <v>1</v>
      </c>
      <c r="AJ7" s="264"/>
      <c r="AK7" s="264"/>
      <c r="AL7" s="264"/>
      <c r="AM7" s="29">
        <v>0</v>
      </c>
      <c r="AN7" s="25">
        <v>0</v>
      </c>
      <c r="AO7" s="25">
        <v>0</v>
      </c>
      <c r="AP7" s="25">
        <v>0</v>
      </c>
      <c r="AQ7" s="28"/>
      <c r="AR7" s="25">
        <v>0</v>
      </c>
      <c r="AS7" s="25">
        <v>0</v>
      </c>
      <c r="AT7" s="25">
        <v>0</v>
      </c>
      <c r="AU7" s="120">
        <v>1</v>
      </c>
      <c r="AV7" s="25">
        <v>0</v>
      </c>
      <c r="AW7" s="25">
        <v>0</v>
      </c>
      <c r="AX7" s="25">
        <v>0</v>
      </c>
      <c r="AY7" s="128">
        <f t="shared" si="0"/>
        <v>18</v>
      </c>
    </row>
    <row r="8" spans="1:51">
      <c r="A8" s="39">
        <v>3</v>
      </c>
      <c r="B8" s="38" t="s">
        <v>12</v>
      </c>
      <c r="C8" s="29">
        <v>4</v>
      </c>
      <c r="D8" s="264"/>
      <c r="E8" s="56"/>
      <c r="F8" s="264"/>
      <c r="G8" s="29">
        <v>4</v>
      </c>
      <c r="H8" s="264"/>
      <c r="I8" s="264"/>
      <c r="J8" s="264"/>
      <c r="K8" s="29">
        <v>4</v>
      </c>
      <c r="L8" s="264"/>
      <c r="M8" s="264"/>
      <c r="N8" s="264"/>
      <c r="O8" s="29">
        <v>4</v>
      </c>
      <c r="P8" s="264"/>
      <c r="Q8" s="264"/>
      <c r="R8" s="264"/>
      <c r="S8" s="29">
        <v>4</v>
      </c>
      <c r="T8" s="264"/>
      <c r="U8" s="264"/>
      <c r="V8" s="264"/>
      <c r="W8" s="29">
        <v>4</v>
      </c>
      <c r="X8" s="264"/>
      <c r="Y8" s="264"/>
      <c r="Z8" s="264"/>
      <c r="AA8" s="29">
        <v>2</v>
      </c>
      <c r="AB8" s="264">
        <v>0</v>
      </c>
      <c r="AC8" s="264">
        <v>0</v>
      </c>
      <c r="AD8" s="264">
        <v>0</v>
      </c>
      <c r="AE8" s="29">
        <v>2</v>
      </c>
      <c r="AF8" s="264">
        <v>0</v>
      </c>
      <c r="AG8" s="264">
        <v>0</v>
      </c>
      <c r="AH8" s="73">
        <v>0</v>
      </c>
      <c r="AI8" s="29">
        <v>1</v>
      </c>
      <c r="AJ8" s="264"/>
      <c r="AK8" s="264"/>
      <c r="AL8" s="264"/>
      <c r="AM8" s="29">
        <v>0</v>
      </c>
      <c r="AN8" s="25">
        <v>0</v>
      </c>
      <c r="AO8" s="25">
        <v>0</v>
      </c>
      <c r="AP8" s="25">
        <v>0</v>
      </c>
      <c r="AQ8" s="28"/>
      <c r="AR8" s="25">
        <v>0</v>
      </c>
      <c r="AS8" s="25">
        <v>0</v>
      </c>
      <c r="AT8" s="25">
        <v>0</v>
      </c>
      <c r="AU8" s="120">
        <v>1</v>
      </c>
      <c r="AV8" s="25">
        <v>0</v>
      </c>
      <c r="AW8" s="25">
        <v>0</v>
      </c>
      <c r="AX8" s="25">
        <v>0</v>
      </c>
      <c r="AY8" s="128">
        <f t="shared" si="0"/>
        <v>30</v>
      </c>
    </row>
    <row r="9" spans="1:51">
      <c r="A9" s="39">
        <v>4</v>
      </c>
      <c r="B9" s="38" t="s">
        <v>13</v>
      </c>
      <c r="C9" s="29">
        <v>3</v>
      </c>
      <c r="D9" s="264">
        <v>261</v>
      </c>
      <c r="E9" s="56">
        <v>261</v>
      </c>
      <c r="F9" s="264">
        <v>261</v>
      </c>
      <c r="G9" s="29">
        <v>3</v>
      </c>
      <c r="H9" s="264">
        <v>243</v>
      </c>
      <c r="I9" s="264">
        <v>243</v>
      </c>
      <c r="J9" s="264">
        <v>243</v>
      </c>
      <c r="K9" s="29">
        <v>3</v>
      </c>
      <c r="L9" s="264">
        <v>201</v>
      </c>
      <c r="M9" s="264">
        <v>201</v>
      </c>
      <c r="N9" s="264">
        <v>201</v>
      </c>
      <c r="O9" s="29">
        <v>3</v>
      </c>
      <c r="P9" s="264">
        <v>245</v>
      </c>
      <c r="Q9" s="264">
        <v>245</v>
      </c>
      <c r="R9" s="264">
        <v>245</v>
      </c>
      <c r="S9" s="29">
        <v>3</v>
      </c>
      <c r="T9" s="264">
        <v>257</v>
      </c>
      <c r="U9" s="264">
        <v>257</v>
      </c>
      <c r="V9" s="264">
        <v>131</v>
      </c>
      <c r="W9" s="29">
        <v>3</v>
      </c>
      <c r="X9" s="264">
        <v>298</v>
      </c>
      <c r="Y9" s="264">
        <v>298</v>
      </c>
      <c r="Z9" s="264">
        <v>139</v>
      </c>
      <c r="AA9" s="29">
        <v>2</v>
      </c>
      <c r="AB9" s="264">
        <v>201</v>
      </c>
      <c r="AC9" s="264">
        <v>201</v>
      </c>
      <c r="AD9" s="264">
        <v>68</v>
      </c>
      <c r="AE9" s="29">
        <v>2</v>
      </c>
      <c r="AF9" s="264">
        <v>261</v>
      </c>
      <c r="AG9" s="264">
        <v>261</v>
      </c>
      <c r="AH9" s="73">
        <v>103</v>
      </c>
      <c r="AI9" s="29">
        <v>1</v>
      </c>
      <c r="AJ9" s="264">
        <v>112</v>
      </c>
      <c r="AK9" s="264">
        <v>112</v>
      </c>
      <c r="AL9" s="264">
        <v>74</v>
      </c>
      <c r="AM9" s="29">
        <v>1</v>
      </c>
      <c r="AN9" s="25">
        <v>86</v>
      </c>
      <c r="AO9" s="25">
        <v>86</v>
      </c>
      <c r="AP9" s="25">
        <v>86</v>
      </c>
      <c r="AQ9" s="28">
        <v>1</v>
      </c>
      <c r="AR9" s="25">
        <v>197</v>
      </c>
      <c r="AS9" s="25">
        <v>197</v>
      </c>
      <c r="AT9" s="25">
        <v>14</v>
      </c>
      <c r="AU9" s="120">
        <v>1</v>
      </c>
      <c r="AV9" s="25">
        <v>271</v>
      </c>
      <c r="AW9" s="25">
        <v>271</v>
      </c>
      <c r="AX9" s="25">
        <v>68</v>
      </c>
      <c r="AY9" s="128">
        <f t="shared" si="0"/>
        <v>26</v>
      </c>
    </row>
    <row r="10" spans="1:51">
      <c r="A10" s="39">
        <v>5</v>
      </c>
      <c r="B10" s="38" t="s">
        <v>14</v>
      </c>
      <c r="C10" s="29">
        <v>2</v>
      </c>
      <c r="D10" s="264">
        <v>115</v>
      </c>
      <c r="E10" s="264">
        <v>110</v>
      </c>
      <c r="F10" s="264">
        <v>110</v>
      </c>
      <c r="G10" s="29">
        <v>2</v>
      </c>
      <c r="H10" s="264">
        <v>114</v>
      </c>
      <c r="I10" s="264">
        <v>114</v>
      </c>
      <c r="J10" s="264">
        <v>114</v>
      </c>
      <c r="K10" s="29">
        <v>2</v>
      </c>
      <c r="L10" s="264">
        <v>99</v>
      </c>
      <c r="M10" s="264">
        <v>99</v>
      </c>
      <c r="N10" s="264">
        <v>99</v>
      </c>
      <c r="O10" s="29">
        <v>2</v>
      </c>
      <c r="P10" s="264">
        <v>112</v>
      </c>
      <c r="Q10" s="264">
        <v>112</v>
      </c>
      <c r="R10" s="264">
        <v>112</v>
      </c>
      <c r="S10" s="29">
        <v>2</v>
      </c>
      <c r="T10" s="264">
        <v>108</v>
      </c>
      <c r="U10" s="264">
        <v>108</v>
      </c>
      <c r="V10" s="264">
        <v>0</v>
      </c>
      <c r="W10" s="29">
        <v>2</v>
      </c>
      <c r="X10" s="264">
        <v>109</v>
      </c>
      <c r="Y10" s="264">
        <v>109</v>
      </c>
      <c r="Z10" s="264">
        <v>109</v>
      </c>
      <c r="AA10" s="29">
        <v>2</v>
      </c>
      <c r="AB10" s="264">
        <v>72</v>
      </c>
      <c r="AC10" s="264">
        <v>72</v>
      </c>
      <c r="AD10" s="264">
        <v>72</v>
      </c>
      <c r="AE10" s="29">
        <v>2</v>
      </c>
      <c r="AF10" s="264">
        <v>96</v>
      </c>
      <c r="AG10" s="264">
        <v>96</v>
      </c>
      <c r="AH10" s="73">
        <v>96</v>
      </c>
      <c r="AI10" s="29">
        <v>1</v>
      </c>
      <c r="AJ10" s="264">
        <v>0</v>
      </c>
      <c r="AK10" s="264">
        <v>0</v>
      </c>
      <c r="AL10" s="264">
        <v>0</v>
      </c>
      <c r="AM10" s="29">
        <v>0</v>
      </c>
      <c r="AN10" s="25">
        <v>0</v>
      </c>
      <c r="AO10" s="25">
        <v>0</v>
      </c>
      <c r="AP10" s="25">
        <v>0</v>
      </c>
      <c r="AQ10" s="28">
        <v>0</v>
      </c>
      <c r="AR10" s="25">
        <v>0</v>
      </c>
      <c r="AS10" s="25">
        <v>0</v>
      </c>
      <c r="AT10" s="25">
        <v>0</v>
      </c>
      <c r="AU10" s="120">
        <v>1</v>
      </c>
      <c r="AV10" s="25">
        <v>0</v>
      </c>
      <c r="AW10" s="25">
        <v>0</v>
      </c>
      <c r="AX10" s="25">
        <v>0</v>
      </c>
      <c r="AY10" s="128">
        <f t="shared" si="0"/>
        <v>18</v>
      </c>
    </row>
    <row r="11" spans="1:51">
      <c r="A11" s="39">
        <v>6</v>
      </c>
      <c r="B11" s="38" t="s">
        <v>15</v>
      </c>
      <c r="C11" s="29">
        <v>2</v>
      </c>
      <c r="D11" s="264">
        <v>258</v>
      </c>
      <c r="E11" s="264">
        <v>218</v>
      </c>
      <c r="F11" s="264">
        <v>92</v>
      </c>
      <c r="G11" s="29">
        <v>2</v>
      </c>
      <c r="H11" s="264">
        <v>251</v>
      </c>
      <c r="I11" s="264">
        <v>192</v>
      </c>
      <c r="J11" s="264">
        <v>113</v>
      </c>
      <c r="K11" s="29">
        <v>2</v>
      </c>
      <c r="L11" s="264">
        <v>132</v>
      </c>
      <c r="M11" s="264">
        <v>117</v>
      </c>
      <c r="N11" s="264">
        <v>71</v>
      </c>
      <c r="O11" s="29">
        <v>2</v>
      </c>
      <c r="P11" s="264">
        <v>498</v>
      </c>
      <c r="Q11" s="264">
        <v>462</v>
      </c>
      <c r="R11" s="264">
        <v>98</v>
      </c>
      <c r="S11" s="29">
        <v>2</v>
      </c>
      <c r="T11" s="264">
        <v>221</v>
      </c>
      <c r="U11" s="264">
        <v>201</v>
      </c>
      <c r="V11" s="264">
        <v>112</v>
      </c>
      <c r="W11" s="29">
        <v>2</v>
      </c>
      <c r="X11" s="264">
        <v>221</v>
      </c>
      <c r="Y11" s="264">
        <v>110</v>
      </c>
      <c r="Z11" s="264">
        <v>92</v>
      </c>
      <c r="AA11" s="29">
        <v>2</v>
      </c>
      <c r="AB11" s="264">
        <v>74</v>
      </c>
      <c r="AC11" s="264">
        <v>74</v>
      </c>
      <c r="AD11" s="264">
        <v>46</v>
      </c>
      <c r="AE11" s="29">
        <v>2</v>
      </c>
      <c r="AF11" s="264">
        <v>61</v>
      </c>
      <c r="AG11" s="264">
        <v>61</v>
      </c>
      <c r="AH11" s="73">
        <v>38</v>
      </c>
      <c r="AI11" s="29">
        <v>1</v>
      </c>
      <c r="AJ11" s="264">
        <v>52</v>
      </c>
      <c r="AK11" s="264">
        <v>52</v>
      </c>
      <c r="AL11" s="264">
        <v>39</v>
      </c>
      <c r="AM11" s="29">
        <v>1</v>
      </c>
      <c r="AN11" s="25">
        <v>2</v>
      </c>
      <c r="AO11" s="25">
        <v>2</v>
      </c>
      <c r="AP11" s="25">
        <v>2</v>
      </c>
      <c r="AQ11" s="28">
        <v>1</v>
      </c>
      <c r="AR11" s="25">
        <v>84</v>
      </c>
      <c r="AS11" s="25">
        <v>84</v>
      </c>
      <c r="AT11" s="25">
        <v>46</v>
      </c>
      <c r="AU11" s="120">
        <v>2</v>
      </c>
      <c r="AV11" s="25">
        <v>189</v>
      </c>
      <c r="AW11" s="25">
        <v>126</v>
      </c>
      <c r="AX11" s="25">
        <v>102</v>
      </c>
      <c r="AY11" s="128">
        <f t="shared" si="0"/>
        <v>21</v>
      </c>
    </row>
    <row r="12" spans="1:51">
      <c r="A12" s="39">
        <v>7</v>
      </c>
      <c r="B12" s="38" t="s">
        <v>16</v>
      </c>
      <c r="C12" s="29">
        <v>3</v>
      </c>
      <c r="D12" s="264">
        <v>0</v>
      </c>
      <c r="E12" s="56">
        <v>0</v>
      </c>
      <c r="F12" s="264">
        <v>0</v>
      </c>
      <c r="G12" s="29">
        <v>3</v>
      </c>
      <c r="H12" s="264">
        <v>0</v>
      </c>
      <c r="I12" s="264">
        <v>0</v>
      </c>
      <c r="J12" s="264">
        <v>0</v>
      </c>
      <c r="K12" s="29">
        <v>3</v>
      </c>
      <c r="L12" s="264">
        <v>0</v>
      </c>
      <c r="M12" s="264">
        <v>0</v>
      </c>
      <c r="N12" s="264">
        <v>0</v>
      </c>
      <c r="O12" s="29">
        <v>3</v>
      </c>
      <c r="P12" s="264">
        <v>0</v>
      </c>
      <c r="Q12" s="264">
        <v>0</v>
      </c>
      <c r="R12" s="264">
        <v>0</v>
      </c>
      <c r="S12" s="29">
        <v>3</v>
      </c>
      <c r="T12" s="264">
        <v>0</v>
      </c>
      <c r="U12" s="264">
        <v>0</v>
      </c>
      <c r="V12" s="264"/>
      <c r="W12" s="29">
        <v>3</v>
      </c>
      <c r="X12" s="264">
        <v>0</v>
      </c>
      <c r="Y12" s="264">
        <v>0</v>
      </c>
      <c r="Z12" s="264">
        <v>0</v>
      </c>
      <c r="AA12" s="29">
        <v>2</v>
      </c>
      <c r="AB12" s="264">
        <v>0</v>
      </c>
      <c r="AC12" s="264">
        <v>0</v>
      </c>
      <c r="AD12" s="264">
        <v>0</v>
      </c>
      <c r="AE12" s="29">
        <v>2</v>
      </c>
      <c r="AF12" s="264">
        <v>0</v>
      </c>
      <c r="AG12" s="264">
        <v>0</v>
      </c>
      <c r="AH12" s="73">
        <v>0</v>
      </c>
      <c r="AI12" s="29">
        <v>1</v>
      </c>
      <c r="AJ12" s="264"/>
      <c r="AK12" s="264"/>
      <c r="AL12" s="264"/>
      <c r="AM12" s="29">
        <v>0</v>
      </c>
      <c r="AN12" s="25">
        <v>0</v>
      </c>
      <c r="AO12" s="25">
        <v>0</v>
      </c>
      <c r="AP12" s="25">
        <v>0</v>
      </c>
      <c r="AQ12" s="28"/>
      <c r="AR12" s="25">
        <v>0</v>
      </c>
      <c r="AS12" s="25">
        <v>0</v>
      </c>
      <c r="AT12" s="25">
        <v>0</v>
      </c>
      <c r="AU12" s="120">
        <v>2</v>
      </c>
      <c r="AV12" s="25">
        <v>0</v>
      </c>
      <c r="AW12" s="25">
        <v>0</v>
      </c>
      <c r="AX12" s="25">
        <v>0</v>
      </c>
      <c r="AY12" s="128">
        <f t="shared" si="0"/>
        <v>25</v>
      </c>
    </row>
    <row r="13" spans="1:51">
      <c r="A13" s="39">
        <v>8</v>
      </c>
      <c r="B13" s="38" t="s">
        <v>17</v>
      </c>
      <c r="C13" s="29">
        <v>2</v>
      </c>
      <c r="D13" s="264">
        <v>0</v>
      </c>
      <c r="E13" s="264">
        <v>0</v>
      </c>
      <c r="F13" s="264">
        <v>0</v>
      </c>
      <c r="G13" s="29">
        <v>2</v>
      </c>
      <c r="H13" s="264">
        <v>0</v>
      </c>
      <c r="I13" s="264">
        <v>0</v>
      </c>
      <c r="J13" s="264">
        <v>0</v>
      </c>
      <c r="K13" s="29">
        <v>2</v>
      </c>
      <c r="L13" s="264">
        <v>0</v>
      </c>
      <c r="M13" s="264">
        <v>0</v>
      </c>
      <c r="N13" s="264">
        <v>0</v>
      </c>
      <c r="O13" s="29">
        <v>2</v>
      </c>
      <c r="P13" s="264">
        <v>0</v>
      </c>
      <c r="Q13" s="264">
        <v>0</v>
      </c>
      <c r="R13" s="264">
        <v>0</v>
      </c>
      <c r="S13" s="29">
        <v>2</v>
      </c>
      <c r="T13" s="264">
        <v>0</v>
      </c>
      <c r="U13" s="264">
        <v>0</v>
      </c>
      <c r="V13" s="264"/>
      <c r="W13" s="29">
        <v>2</v>
      </c>
      <c r="X13" s="264">
        <v>0</v>
      </c>
      <c r="Y13" s="264">
        <v>0</v>
      </c>
      <c r="Z13" s="264">
        <v>0</v>
      </c>
      <c r="AA13" s="29">
        <v>2</v>
      </c>
      <c r="AB13" s="264">
        <v>0</v>
      </c>
      <c r="AC13" s="264"/>
      <c r="AD13" s="264"/>
      <c r="AE13" s="29">
        <v>2</v>
      </c>
      <c r="AF13" s="264">
        <v>0</v>
      </c>
      <c r="AG13" s="264">
        <v>0</v>
      </c>
      <c r="AH13" s="73">
        <v>0</v>
      </c>
      <c r="AI13" s="29">
        <v>1</v>
      </c>
      <c r="AJ13" s="264"/>
      <c r="AK13" s="264"/>
      <c r="AL13" s="264"/>
      <c r="AM13" s="29">
        <v>0</v>
      </c>
      <c r="AN13" s="25">
        <v>0</v>
      </c>
      <c r="AO13" s="25">
        <v>0</v>
      </c>
      <c r="AP13" s="25">
        <v>0</v>
      </c>
      <c r="AQ13" s="28"/>
      <c r="AR13" s="25">
        <v>0</v>
      </c>
      <c r="AS13" s="25">
        <v>0</v>
      </c>
      <c r="AT13" s="25">
        <v>0</v>
      </c>
      <c r="AU13" s="120">
        <v>1</v>
      </c>
      <c r="AV13" s="25">
        <v>0</v>
      </c>
      <c r="AW13" s="25">
        <v>0</v>
      </c>
      <c r="AX13" s="25">
        <v>0</v>
      </c>
      <c r="AY13" s="128">
        <f t="shared" si="0"/>
        <v>18</v>
      </c>
    </row>
    <row r="14" spans="1:51">
      <c r="A14" s="39">
        <v>9</v>
      </c>
      <c r="B14" s="38" t="s">
        <v>18</v>
      </c>
      <c r="C14" s="29">
        <v>2</v>
      </c>
      <c r="D14" s="264">
        <v>10</v>
      </c>
      <c r="E14" s="56">
        <v>10</v>
      </c>
      <c r="F14" s="264">
        <v>10</v>
      </c>
      <c r="G14" s="29">
        <v>2</v>
      </c>
      <c r="H14" s="264">
        <v>26</v>
      </c>
      <c r="I14" s="264">
        <v>26</v>
      </c>
      <c r="J14" s="264">
        <v>26</v>
      </c>
      <c r="K14" s="29">
        <v>2</v>
      </c>
      <c r="L14" s="264">
        <v>16</v>
      </c>
      <c r="M14" s="264">
        <v>16</v>
      </c>
      <c r="N14" s="264">
        <v>16</v>
      </c>
      <c r="O14" s="29">
        <v>2</v>
      </c>
      <c r="P14" s="264">
        <v>30</v>
      </c>
      <c r="Q14" s="264">
        <v>30</v>
      </c>
      <c r="R14" s="264">
        <v>30</v>
      </c>
      <c r="S14" s="29">
        <v>2</v>
      </c>
      <c r="T14" s="264">
        <v>254</v>
      </c>
      <c r="U14" s="264">
        <v>254</v>
      </c>
      <c r="V14" s="264">
        <v>0</v>
      </c>
      <c r="W14" s="29">
        <v>2</v>
      </c>
      <c r="X14" s="264">
        <v>12</v>
      </c>
      <c r="Y14" s="264">
        <v>12</v>
      </c>
      <c r="Z14" s="264">
        <v>12</v>
      </c>
      <c r="AA14" s="29">
        <v>2</v>
      </c>
      <c r="AB14" s="264">
        <v>12</v>
      </c>
      <c r="AC14" s="264">
        <v>12</v>
      </c>
      <c r="AD14" s="264">
        <v>12</v>
      </c>
      <c r="AE14" s="29">
        <v>2</v>
      </c>
      <c r="AF14" s="264">
        <v>18</v>
      </c>
      <c r="AG14" s="264">
        <v>18</v>
      </c>
      <c r="AH14" s="73">
        <v>18</v>
      </c>
      <c r="AI14" s="29">
        <v>1</v>
      </c>
      <c r="AJ14" s="264">
        <v>0</v>
      </c>
      <c r="AK14" s="264">
        <v>0</v>
      </c>
      <c r="AL14" s="264">
        <v>0</v>
      </c>
      <c r="AM14" s="29">
        <v>1</v>
      </c>
      <c r="AN14" s="25">
        <v>0</v>
      </c>
      <c r="AO14" s="25">
        <v>0</v>
      </c>
      <c r="AP14" s="25">
        <v>0</v>
      </c>
      <c r="AQ14" s="28"/>
      <c r="AR14" s="25">
        <v>0</v>
      </c>
      <c r="AS14" s="25">
        <v>0</v>
      </c>
      <c r="AT14" s="25">
        <v>0</v>
      </c>
      <c r="AU14" s="120">
        <v>1</v>
      </c>
      <c r="AV14" s="25">
        <v>0</v>
      </c>
      <c r="AW14" s="25">
        <v>0</v>
      </c>
      <c r="AX14" s="25">
        <v>0</v>
      </c>
      <c r="AY14" s="128">
        <f t="shared" si="0"/>
        <v>19</v>
      </c>
    </row>
    <row r="15" spans="1:51">
      <c r="A15" s="39">
        <v>10</v>
      </c>
      <c r="B15" s="38" t="s">
        <v>19</v>
      </c>
      <c r="C15" s="29">
        <v>2</v>
      </c>
      <c r="D15" s="264">
        <v>0</v>
      </c>
      <c r="E15" s="264"/>
      <c r="F15" s="264"/>
      <c r="G15" s="29">
        <v>2</v>
      </c>
      <c r="H15" s="264">
        <v>0</v>
      </c>
      <c r="I15" s="264"/>
      <c r="J15" s="264"/>
      <c r="K15" s="29">
        <v>2</v>
      </c>
      <c r="L15" s="264">
        <v>0</v>
      </c>
      <c r="M15" s="264"/>
      <c r="N15" s="264"/>
      <c r="O15" s="29">
        <v>2</v>
      </c>
      <c r="P15" s="264">
        <v>0</v>
      </c>
      <c r="Q15" s="264"/>
      <c r="R15" s="264"/>
      <c r="S15" s="29">
        <v>2</v>
      </c>
      <c r="T15" s="264"/>
      <c r="U15" s="264"/>
      <c r="V15" s="264"/>
      <c r="W15" s="29">
        <v>2</v>
      </c>
      <c r="X15" s="264">
        <v>0</v>
      </c>
      <c r="Y15" s="264"/>
      <c r="Z15" s="264"/>
      <c r="AA15" s="29">
        <v>2</v>
      </c>
      <c r="AB15" s="264">
        <v>0</v>
      </c>
      <c r="AC15" s="264"/>
      <c r="AD15" s="264"/>
      <c r="AE15" s="29">
        <v>2</v>
      </c>
      <c r="AF15" s="264">
        <v>0</v>
      </c>
      <c r="AG15" s="264"/>
      <c r="AH15" s="73"/>
      <c r="AI15" s="29">
        <v>1</v>
      </c>
      <c r="AJ15" s="264"/>
      <c r="AK15" s="264"/>
      <c r="AL15" s="264"/>
      <c r="AM15" s="29">
        <v>0</v>
      </c>
      <c r="AN15" s="25">
        <v>0</v>
      </c>
      <c r="AO15" s="25">
        <v>0</v>
      </c>
      <c r="AP15" s="25">
        <v>0</v>
      </c>
      <c r="AQ15" s="28"/>
      <c r="AR15" s="25">
        <v>0</v>
      </c>
      <c r="AS15" s="25">
        <v>0</v>
      </c>
      <c r="AT15" s="25">
        <v>0</v>
      </c>
      <c r="AU15" s="120">
        <v>1</v>
      </c>
      <c r="AV15" s="25">
        <v>0</v>
      </c>
      <c r="AW15" s="25">
        <v>0</v>
      </c>
      <c r="AX15" s="25">
        <v>0</v>
      </c>
      <c r="AY15" s="128">
        <f t="shared" si="0"/>
        <v>18</v>
      </c>
    </row>
    <row r="16" spans="1:51">
      <c r="A16" s="39">
        <v>11</v>
      </c>
      <c r="B16" s="38" t="s">
        <v>20</v>
      </c>
      <c r="C16" s="29">
        <v>2</v>
      </c>
      <c r="D16" s="264">
        <v>0</v>
      </c>
      <c r="E16" s="56">
        <v>0</v>
      </c>
      <c r="F16" s="264">
        <v>0</v>
      </c>
      <c r="G16" s="29">
        <v>2</v>
      </c>
      <c r="H16" s="264">
        <v>0</v>
      </c>
      <c r="I16" s="264">
        <v>0</v>
      </c>
      <c r="J16" s="264">
        <v>0</v>
      </c>
      <c r="K16" s="29">
        <v>2</v>
      </c>
      <c r="L16" s="264">
        <v>0</v>
      </c>
      <c r="M16" s="264">
        <v>0</v>
      </c>
      <c r="N16" s="264">
        <v>0</v>
      </c>
      <c r="O16" s="29">
        <v>2</v>
      </c>
      <c r="P16" s="264">
        <v>0</v>
      </c>
      <c r="Q16" s="264">
        <v>0</v>
      </c>
      <c r="R16" s="264">
        <v>0</v>
      </c>
      <c r="S16" s="29">
        <v>2</v>
      </c>
      <c r="T16" s="264">
        <v>0</v>
      </c>
      <c r="U16" s="264">
        <v>0</v>
      </c>
      <c r="V16" s="264"/>
      <c r="W16" s="29">
        <v>2</v>
      </c>
      <c r="X16" s="264">
        <v>0</v>
      </c>
      <c r="Y16" s="264">
        <v>0</v>
      </c>
      <c r="Z16" s="264">
        <v>0</v>
      </c>
      <c r="AA16" s="29">
        <v>2</v>
      </c>
      <c r="AB16" s="264">
        <v>0</v>
      </c>
      <c r="AC16" s="264"/>
      <c r="AD16" s="264"/>
      <c r="AE16" s="29">
        <v>2</v>
      </c>
      <c r="AF16" s="264">
        <v>0</v>
      </c>
      <c r="AG16" s="264"/>
      <c r="AH16" s="73"/>
      <c r="AI16" s="29">
        <v>1</v>
      </c>
      <c r="AJ16" s="264"/>
      <c r="AK16" s="264"/>
      <c r="AL16" s="264"/>
      <c r="AM16" s="29">
        <v>1</v>
      </c>
      <c r="AN16" s="25">
        <v>0</v>
      </c>
      <c r="AO16" s="25">
        <v>0</v>
      </c>
      <c r="AP16" s="25">
        <v>0</v>
      </c>
      <c r="AQ16" s="28"/>
      <c r="AR16" s="25">
        <v>0</v>
      </c>
      <c r="AS16" s="25">
        <v>0</v>
      </c>
      <c r="AT16" s="25">
        <v>0</v>
      </c>
      <c r="AU16" s="120">
        <v>1</v>
      </c>
      <c r="AV16" s="25">
        <v>0</v>
      </c>
      <c r="AW16" s="25">
        <v>0</v>
      </c>
      <c r="AX16" s="25">
        <v>0</v>
      </c>
      <c r="AY16" s="128">
        <f t="shared" si="0"/>
        <v>19</v>
      </c>
    </row>
    <row r="17" spans="1:51">
      <c r="A17" s="39">
        <v>12</v>
      </c>
      <c r="B17" s="38" t="s">
        <v>21</v>
      </c>
      <c r="C17" s="29">
        <v>3</v>
      </c>
      <c r="D17" s="264">
        <v>0</v>
      </c>
      <c r="E17" s="264"/>
      <c r="F17" s="264"/>
      <c r="G17" s="29">
        <v>3</v>
      </c>
      <c r="H17" s="264">
        <v>0</v>
      </c>
      <c r="I17" s="264"/>
      <c r="J17" s="264"/>
      <c r="K17" s="29">
        <v>3</v>
      </c>
      <c r="L17" s="264">
        <v>0</v>
      </c>
      <c r="M17" s="264"/>
      <c r="N17" s="264"/>
      <c r="O17" s="29">
        <v>3</v>
      </c>
      <c r="P17" s="264">
        <v>0</v>
      </c>
      <c r="Q17" s="264"/>
      <c r="R17" s="264"/>
      <c r="S17" s="29">
        <v>3</v>
      </c>
      <c r="T17" s="264"/>
      <c r="U17" s="264"/>
      <c r="V17" s="264"/>
      <c r="W17" s="29">
        <v>3</v>
      </c>
      <c r="X17" s="264">
        <v>0</v>
      </c>
      <c r="Y17" s="264"/>
      <c r="Z17" s="264"/>
      <c r="AA17" s="29">
        <v>2</v>
      </c>
      <c r="AB17" s="264">
        <v>0</v>
      </c>
      <c r="AC17" s="264"/>
      <c r="AD17" s="264"/>
      <c r="AE17" s="29">
        <v>2</v>
      </c>
      <c r="AF17" s="264">
        <v>0</v>
      </c>
      <c r="AG17" s="264"/>
      <c r="AH17" s="73"/>
      <c r="AI17" s="29">
        <v>1</v>
      </c>
      <c r="AJ17" s="264"/>
      <c r="AK17" s="264"/>
      <c r="AL17" s="264"/>
      <c r="AM17" s="29">
        <v>1</v>
      </c>
      <c r="AN17" s="25">
        <v>0</v>
      </c>
      <c r="AO17" s="25">
        <v>0</v>
      </c>
      <c r="AP17" s="25">
        <v>0</v>
      </c>
      <c r="AQ17" s="28"/>
      <c r="AR17" s="25">
        <v>0</v>
      </c>
      <c r="AS17" s="25">
        <v>0</v>
      </c>
      <c r="AT17" s="25">
        <v>0</v>
      </c>
      <c r="AU17" s="120">
        <v>1</v>
      </c>
      <c r="AV17" s="25">
        <v>0</v>
      </c>
      <c r="AW17" s="25">
        <v>0</v>
      </c>
      <c r="AX17" s="25">
        <v>0</v>
      </c>
      <c r="AY17" s="128">
        <f t="shared" si="0"/>
        <v>25</v>
      </c>
    </row>
    <row r="18" spans="1:51">
      <c r="A18" s="39">
        <v>13</v>
      </c>
      <c r="B18" s="38" t="s">
        <v>22</v>
      </c>
      <c r="C18" s="29">
        <v>2</v>
      </c>
      <c r="D18" s="264">
        <v>19</v>
      </c>
      <c r="E18" s="264">
        <v>12</v>
      </c>
      <c r="F18" s="264">
        <v>12</v>
      </c>
      <c r="G18" s="29">
        <v>2</v>
      </c>
      <c r="H18" s="264">
        <v>22</v>
      </c>
      <c r="I18" s="264">
        <v>15</v>
      </c>
      <c r="J18" s="264">
        <v>15</v>
      </c>
      <c r="K18" s="29">
        <v>2</v>
      </c>
      <c r="L18" s="264">
        <v>3</v>
      </c>
      <c r="M18" s="264">
        <v>2</v>
      </c>
      <c r="N18" s="264">
        <v>2</v>
      </c>
      <c r="O18" s="29">
        <v>2</v>
      </c>
      <c r="P18" s="264">
        <v>9</v>
      </c>
      <c r="Q18" s="264">
        <v>8</v>
      </c>
      <c r="R18" s="264">
        <v>8</v>
      </c>
      <c r="S18" s="29">
        <v>2</v>
      </c>
      <c r="T18" s="264">
        <v>38</v>
      </c>
      <c r="U18" s="264">
        <v>30</v>
      </c>
      <c r="V18" s="264">
        <v>15</v>
      </c>
      <c r="W18" s="29">
        <v>2</v>
      </c>
      <c r="X18" s="264">
        <v>19</v>
      </c>
      <c r="Y18" s="264">
        <v>16</v>
      </c>
      <c r="Z18" s="264">
        <v>16</v>
      </c>
      <c r="AA18" s="29">
        <v>2</v>
      </c>
      <c r="AB18" s="264">
        <v>4</v>
      </c>
      <c r="AC18" s="264">
        <v>4</v>
      </c>
      <c r="AD18" s="264">
        <v>3</v>
      </c>
      <c r="AE18" s="29">
        <v>2</v>
      </c>
      <c r="AF18" s="264">
        <v>2</v>
      </c>
      <c r="AG18" s="264">
        <v>2</v>
      </c>
      <c r="AH18" s="73">
        <v>1</v>
      </c>
      <c r="AI18" s="29">
        <v>1</v>
      </c>
      <c r="AJ18" s="264">
        <v>7</v>
      </c>
      <c r="AK18" s="264">
        <v>7</v>
      </c>
      <c r="AL18" s="264">
        <v>2</v>
      </c>
      <c r="AM18" s="29">
        <v>0</v>
      </c>
      <c r="AN18" s="25">
        <v>0</v>
      </c>
      <c r="AO18" s="25">
        <v>0</v>
      </c>
      <c r="AP18" s="25">
        <v>0</v>
      </c>
      <c r="AQ18" s="28">
        <v>0</v>
      </c>
      <c r="AR18" s="25">
        <v>45</v>
      </c>
      <c r="AS18" s="25">
        <v>23</v>
      </c>
      <c r="AT18" s="25">
        <v>23</v>
      </c>
      <c r="AU18" s="120">
        <v>1</v>
      </c>
      <c r="AV18" s="25">
        <v>0</v>
      </c>
      <c r="AW18" s="25">
        <v>0</v>
      </c>
      <c r="AX18" s="25">
        <v>0</v>
      </c>
      <c r="AY18" s="128">
        <f t="shared" si="0"/>
        <v>18</v>
      </c>
    </row>
    <row r="19" spans="1:51">
      <c r="A19" s="39">
        <v>14</v>
      </c>
      <c r="B19" s="38" t="s">
        <v>23</v>
      </c>
      <c r="C19" s="29">
        <v>3</v>
      </c>
      <c r="D19" s="264">
        <v>0</v>
      </c>
      <c r="E19" s="264"/>
      <c r="F19" s="264"/>
      <c r="G19" s="29">
        <v>3</v>
      </c>
      <c r="H19" s="264">
        <v>0</v>
      </c>
      <c r="I19" s="264"/>
      <c r="J19" s="264"/>
      <c r="K19" s="29">
        <v>3</v>
      </c>
      <c r="L19" s="264">
        <v>0</v>
      </c>
      <c r="M19" s="264"/>
      <c r="N19" s="264"/>
      <c r="O19" s="29">
        <v>3</v>
      </c>
      <c r="P19" s="264">
        <v>0</v>
      </c>
      <c r="Q19" s="264"/>
      <c r="R19" s="264"/>
      <c r="S19" s="29">
        <v>3</v>
      </c>
      <c r="T19" s="264"/>
      <c r="U19" s="264"/>
      <c r="V19" s="264"/>
      <c r="W19" s="29">
        <v>3</v>
      </c>
      <c r="X19" s="264">
        <v>0</v>
      </c>
      <c r="Y19" s="264"/>
      <c r="Z19" s="264"/>
      <c r="AA19" s="29">
        <v>2</v>
      </c>
      <c r="AB19" s="264">
        <v>0</v>
      </c>
      <c r="AC19" s="264"/>
      <c r="AD19" s="264"/>
      <c r="AE19" s="29">
        <v>2</v>
      </c>
      <c r="AF19" s="264">
        <v>0</v>
      </c>
      <c r="AG19" s="264"/>
      <c r="AH19" s="73"/>
      <c r="AI19" s="29">
        <v>1</v>
      </c>
      <c r="AJ19" s="264"/>
      <c r="AK19" s="264"/>
      <c r="AL19" s="264"/>
      <c r="AM19" s="29">
        <v>1</v>
      </c>
      <c r="AN19" s="25">
        <v>0</v>
      </c>
      <c r="AO19" s="25">
        <v>0</v>
      </c>
      <c r="AP19" s="25">
        <v>0</v>
      </c>
      <c r="AQ19" s="28"/>
      <c r="AR19" s="25">
        <v>0</v>
      </c>
      <c r="AS19" s="25">
        <v>0</v>
      </c>
      <c r="AT19" s="25">
        <v>0</v>
      </c>
      <c r="AU19" s="120">
        <v>1</v>
      </c>
      <c r="AV19" s="25">
        <v>0</v>
      </c>
      <c r="AW19" s="25">
        <v>0</v>
      </c>
      <c r="AX19" s="25">
        <v>0</v>
      </c>
      <c r="AY19" s="128">
        <f t="shared" si="0"/>
        <v>25</v>
      </c>
    </row>
    <row r="20" spans="1:51">
      <c r="A20" s="39">
        <v>15</v>
      </c>
      <c r="B20" s="38" t="s">
        <v>24</v>
      </c>
      <c r="C20" s="29">
        <v>2</v>
      </c>
      <c r="D20" s="264">
        <v>22</v>
      </c>
      <c r="E20" s="56">
        <v>21</v>
      </c>
      <c r="F20" s="264">
        <v>21</v>
      </c>
      <c r="G20" s="29">
        <v>2</v>
      </c>
      <c r="H20" s="264">
        <v>86</v>
      </c>
      <c r="I20" s="264">
        <v>82</v>
      </c>
      <c r="J20" s="264">
        <v>82</v>
      </c>
      <c r="K20" s="29">
        <v>2</v>
      </c>
      <c r="L20" s="264">
        <v>21</v>
      </c>
      <c r="M20" s="264">
        <v>21</v>
      </c>
      <c r="N20" s="264">
        <v>21</v>
      </c>
      <c r="O20" s="29">
        <v>2</v>
      </c>
      <c r="P20" s="264">
        <v>51</v>
      </c>
      <c r="Q20" s="264">
        <v>49</v>
      </c>
      <c r="R20" s="264">
        <v>49</v>
      </c>
      <c r="S20" s="29">
        <v>2</v>
      </c>
      <c r="T20" s="264">
        <v>92</v>
      </c>
      <c r="U20" s="264">
        <v>92</v>
      </c>
      <c r="V20" s="264">
        <v>90</v>
      </c>
      <c r="W20" s="29">
        <v>2</v>
      </c>
      <c r="X20" s="264">
        <v>76</v>
      </c>
      <c r="Y20" s="264">
        <v>61</v>
      </c>
      <c r="Z20" s="264">
        <v>61</v>
      </c>
      <c r="AA20" s="29">
        <v>2</v>
      </c>
      <c r="AB20" s="264">
        <v>8</v>
      </c>
      <c r="AC20" s="264">
        <v>8</v>
      </c>
      <c r="AD20" s="264">
        <v>8</v>
      </c>
      <c r="AE20" s="29">
        <v>2</v>
      </c>
      <c r="AF20" s="264">
        <v>23</v>
      </c>
      <c r="AG20" s="264">
        <v>22</v>
      </c>
      <c r="AH20" s="73">
        <v>22</v>
      </c>
      <c r="AI20" s="29">
        <v>1</v>
      </c>
      <c r="AJ20" s="264">
        <v>22</v>
      </c>
      <c r="AK20" s="264">
        <v>20</v>
      </c>
      <c r="AL20" s="264">
        <v>20</v>
      </c>
      <c r="AM20" s="29">
        <v>0</v>
      </c>
      <c r="AN20" s="25">
        <v>0</v>
      </c>
      <c r="AO20" s="25">
        <v>0</v>
      </c>
      <c r="AP20" s="25">
        <v>0</v>
      </c>
      <c r="AQ20" s="28">
        <v>0</v>
      </c>
      <c r="AR20" s="25">
        <v>35</v>
      </c>
      <c r="AS20" s="25">
        <v>35</v>
      </c>
      <c r="AT20" s="25">
        <v>33</v>
      </c>
      <c r="AU20" s="120">
        <v>1</v>
      </c>
      <c r="AV20" s="25">
        <v>0</v>
      </c>
      <c r="AW20" s="25">
        <v>0</v>
      </c>
      <c r="AX20" s="25">
        <v>0</v>
      </c>
      <c r="AY20" s="128">
        <f t="shared" si="0"/>
        <v>18</v>
      </c>
    </row>
    <row r="21" spans="1:51">
      <c r="A21" s="39">
        <v>16</v>
      </c>
      <c r="B21" s="38" t="s">
        <v>25</v>
      </c>
      <c r="C21" s="29">
        <v>2</v>
      </c>
      <c r="D21" s="264">
        <v>45</v>
      </c>
      <c r="E21" s="56">
        <v>45</v>
      </c>
      <c r="F21" s="264">
        <v>45</v>
      </c>
      <c r="G21" s="29">
        <v>2</v>
      </c>
      <c r="H21" s="264">
        <v>45</v>
      </c>
      <c r="I21" s="264">
        <v>45</v>
      </c>
      <c r="J21" s="264">
        <v>45</v>
      </c>
      <c r="K21" s="29">
        <v>2</v>
      </c>
      <c r="L21" s="264">
        <v>46</v>
      </c>
      <c r="M21" s="264">
        <v>46</v>
      </c>
      <c r="N21" s="264">
        <v>46</v>
      </c>
      <c r="O21" s="29">
        <v>2</v>
      </c>
      <c r="P21" s="264">
        <v>47</v>
      </c>
      <c r="Q21" s="264">
        <v>47</v>
      </c>
      <c r="R21" s="264">
        <v>47</v>
      </c>
      <c r="S21" s="29">
        <v>2</v>
      </c>
      <c r="T21" s="264">
        <v>49</v>
      </c>
      <c r="U21" s="264">
        <v>49</v>
      </c>
      <c r="V21" s="264">
        <v>43</v>
      </c>
      <c r="W21" s="29">
        <v>2</v>
      </c>
      <c r="X21" s="264">
        <v>44</v>
      </c>
      <c r="Y21" s="264">
        <v>44</v>
      </c>
      <c r="Z21" s="264">
        <v>44</v>
      </c>
      <c r="AA21" s="29">
        <v>2</v>
      </c>
      <c r="AB21" s="264">
        <v>44</v>
      </c>
      <c r="AC21" s="264">
        <v>44</v>
      </c>
      <c r="AD21" s="264">
        <v>44</v>
      </c>
      <c r="AE21" s="29">
        <v>2</v>
      </c>
      <c r="AF21" s="264">
        <v>43</v>
      </c>
      <c r="AG21" s="264">
        <v>43</v>
      </c>
      <c r="AH21" s="73">
        <v>43</v>
      </c>
      <c r="AI21" s="29">
        <v>1</v>
      </c>
      <c r="AJ21" s="264">
        <v>0</v>
      </c>
      <c r="AK21" s="264">
        <v>0</v>
      </c>
      <c r="AL21" s="264">
        <v>0</v>
      </c>
      <c r="AM21" s="29">
        <v>0</v>
      </c>
      <c r="AN21" s="25">
        <v>0</v>
      </c>
      <c r="AO21" s="25">
        <v>0</v>
      </c>
      <c r="AP21" s="25">
        <v>0</v>
      </c>
      <c r="AQ21" s="28">
        <v>0</v>
      </c>
      <c r="AR21" s="25">
        <v>0</v>
      </c>
      <c r="AS21" s="25">
        <v>0</v>
      </c>
      <c r="AT21" s="25">
        <v>0</v>
      </c>
      <c r="AU21" s="120">
        <v>1</v>
      </c>
      <c r="AV21" s="25">
        <v>0</v>
      </c>
      <c r="AW21" s="25">
        <v>0</v>
      </c>
      <c r="AX21" s="25">
        <v>0</v>
      </c>
      <c r="AY21" s="128">
        <f t="shared" si="0"/>
        <v>18</v>
      </c>
    </row>
    <row r="22" spans="1:51">
      <c r="A22" s="39">
        <v>17</v>
      </c>
      <c r="B22" s="38" t="s">
        <v>26</v>
      </c>
      <c r="C22" s="29">
        <v>4</v>
      </c>
      <c r="D22" s="264">
        <v>0</v>
      </c>
      <c r="E22" s="56"/>
      <c r="F22" s="264"/>
      <c r="G22" s="29">
        <v>4</v>
      </c>
      <c r="H22" s="264">
        <v>0</v>
      </c>
      <c r="I22" s="264"/>
      <c r="J22" s="264"/>
      <c r="K22" s="29">
        <v>4</v>
      </c>
      <c r="L22" s="264">
        <v>0</v>
      </c>
      <c r="M22" s="264"/>
      <c r="N22" s="264"/>
      <c r="O22" s="29">
        <v>4</v>
      </c>
      <c r="P22" s="264">
        <v>0</v>
      </c>
      <c r="Q22" s="264"/>
      <c r="R22" s="264"/>
      <c r="S22" s="29">
        <v>4</v>
      </c>
      <c r="T22" s="264"/>
      <c r="U22" s="264"/>
      <c r="V22" s="264"/>
      <c r="W22" s="29">
        <v>4</v>
      </c>
      <c r="X22" s="264">
        <v>0</v>
      </c>
      <c r="Y22" s="264"/>
      <c r="Z22" s="264"/>
      <c r="AA22" s="29">
        <v>2</v>
      </c>
      <c r="AB22" s="264">
        <v>0</v>
      </c>
      <c r="AC22" s="264"/>
      <c r="AD22" s="264"/>
      <c r="AE22" s="29">
        <v>2</v>
      </c>
      <c r="AF22" s="264">
        <v>0</v>
      </c>
      <c r="AG22" s="264"/>
      <c r="AH22" s="73"/>
      <c r="AI22" s="29">
        <v>1</v>
      </c>
      <c r="AJ22" s="264"/>
      <c r="AK22" s="264"/>
      <c r="AL22" s="264"/>
      <c r="AM22" s="29">
        <v>0</v>
      </c>
      <c r="AN22" s="25">
        <v>0</v>
      </c>
      <c r="AO22" s="25">
        <v>0</v>
      </c>
      <c r="AP22" s="25">
        <v>0</v>
      </c>
      <c r="AQ22" s="28"/>
      <c r="AR22" s="25">
        <v>0</v>
      </c>
      <c r="AS22" s="25">
        <v>0</v>
      </c>
      <c r="AT22" s="25">
        <v>0</v>
      </c>
      <c r="AU22" s="120">
        <v>2</v>
      </c>
      <c r="AV22" s="25">
        <v>0</v>
      </c>
      <c r="AW22" s="25">
        <v>0</v>
      </c>
      <c r="AX22" s="25">
        <v>0</v>
      </c>
      <c r="AY22" s="128">
        <f t="shared" si="0"/>
        <v>31</v>
      </c>
    </row>
    <row r="23" spans="1:51">
      <c r="A23" s="39">
        <v>18</v>
      </c>
      <c r="B23" s="38" t="s">
        <v>27</v>
      </c>
      <c r="C23" s="29">
        <v>2</v>
      </c>
      <c r="D23" s="264">
        <v>960</v>
      </c>
      <c r="E23" s="56">
        <v>960</v>
      </c>
      <c r="F23" s="264">
        <v>960</v>
      </c>
      <c r="G23" s="29">
        <v>2</v>
      </c>
      <c r="H23" s="264">
        <v>768</v>
      </c>
      <c r="I23" s="264">
        <v>768</v>
      </c>
      <c r="J23" s="264">
        <v>768</v>
      </c>
      <c r="K23" s="29">
        <v>2</v>
      </c>
      <c r="L23" s="264">
        <v>640</v>
      </c>
      <c r="M23" s="264">
        <v>640</v>
      </c>
      <c r="N23" s="264">
        <v>640</v>
      </c>
      <c r="O23" s="29">
        <v>2</v>
      </c>
      <c r="P23" s="264">
        <v>1024</v>
      </c>
      <c r="Q23" s="264">
        <v>1024</v>
      </c>
      <c r="R23" s="264">
        <v>1024</v>
      </c>
      <c r="S23" s="29">
        <v>2</v>
      </c>
      <c r="T23" s="264">
        <v>1408</v>
      </c>
      <c r="U23" s="264">
        <v>1408</v>
      </c>
      <c r="V23" s="264">
        <v>0</v>
      </c>
      <c r="W23" s="29">
        <v>2</v>
      </c>
      <c r="X23" s="264">
        <v>512</v>
      </c>
      <c r="Y23" s="264">
        <v>512</v>
      </c>
      <c r="Z23" s="264">
        <v>512</v>
      </c>
      <c r="AA23" s="29">
        <v>2</v>
      </c>
      <c r="AB23" s="264">
        <v>512</v>
      </c>
      <c r="AC23" s="264">
        <v>512</v>
      </c>
      <c r="AD23" s="264">
        <v>512</v>
      </c>
      <c r="AE23" s="29">
        <v>2</v>
      </c>
      <c r="AF23" s="264">
        <v>640</v>
      </c>
      <c r="AG23" s="264">
        <v>640</v>
      </c>
      <c r="AH23" s="73">
        <v>640</v>
      </c>
      <c r="AI23" s="29">
        <v>1</v>
      </c>
      <c r="AJ23" s="264">
        <v>0</v>
      </c>
      <c r="AK23" s="264">
        <v>0</v>
      </c>
      <c r="AL23" s="264">
        <v>0</v>
      </c>
      <c r="AM23" s="29">
        <v>0</v>
      </c>
      <c r="AN23" s="25">
        <v>0</v>
      </c>
      <c r="AO23" s="25">
        <v>0</v>
      </c>
      <c r="AP23" s="25">
        <v>0</v>
      </c>
      <c r="AQ23" s="28">
        <v>1</v>
      </c>
      <c r="AR23" s="25">
        <v>0</v>
      </c>
      <c r="AS23" s="25">
        <v>0</v>
      </c>
      <c r="AT23" s="25">
        <v>0</v>
      </c>
      <c r="AU23" s="120">
        <v>1</v>
      </c>
      <c r="AV23" s="25">
        <v>0</v>
      </c>
      <c r="AW23" s="25">
        <v>0</v>
      </c>
      <c r="AX23" s="25">
        <v>0</v>
      </c>
      <c r="AY23" s="128">
        <f t="shared" si="0"/>
        <v>19</v>
      </c>
    </row>
    <row r="24" spans="1:51">
      <c r="A24" s="40">
        <v>19</v>
      </c>
      <c r="B24" s="38" t="s">
        <v>28</v>
      </c>
      <c r="C24" s="29">
        <v>3</v>
      </c>
      <c r="D24" s="264">
        <v>0</v>
      </c>
      <c r="E24" s="56">
        <v>0</v>
      </c>
      <c r="F24" s="264">
        <v>0</v>
      </c>
      <c r="G24" s="29">
        <v>3</v>
      </c>
      <c r="H24" s="264">
        <v>0</v>
      </c>
      <c r="I24" s="264">
        <v>0</v>
      </c>
      <c r="J24" s="264">
        <v>0</v>
      </c>
      <c r="K24" s="29">
        <v>3</v>
      </c>
      <c r="L24" s="264">
        <v>0</v>
      </c>
      <c r="M24" s="264">
        <v>0</v>
      </c>
      <c r="N24" s="264">
        <v>0</v>
      </c>
      <c r="O24" s="29">
        <v>3</v>
      </c>
      <c r="P24" s="264">
        <v>0</v>
      </c>
      <c r="Q24" s="264">
        <v>0</v>
      </c>
      <c r="R24" s="264">
        <v>0</v>
      </c>
      <c r="S24" s="29">
        <v>3</v>
      </c>
      <c r="T24" s="264">
        <v>0</v>
      </c>
      <c r="U24" s="264">
        <v>0</v>
      </c>
      <c r="V24" s="264"/>
      <c r="W24" s="29">
        <v>3</v>
      </c>
      <c r="X24" s="264">
        <v>0</v>
      </c>
      <c r="Y24" s="264">
        <v>0</v>
      </c>
      <c r="Z24" s="264">
        <v>0</v>
      </c>
      <c r="AA24" s="29">
        <v>4</v>
      </c>
      <c r="AB24" s="264">
        <v>0</v>
      </c>
      <c r="AC24" s="264">
        <v>0</v>
      </c>
      <c r="AD24" s="264">
        <v>0</v>
      </c>
      <c r="AE24" s="29">
        <v>4</v>
      </c>
      <c r="AF24" s="264">
        <v>0</v>
      </c>
      <c r="AG24" s="264">
        <v>0</v>
      </c>
      <c r="AH24" s="73">
        <v>0</v>
      </c>
      <c r="AI24" s="29">
        <v>1</v>
      </c>
      <c r="AJ24" s="264"/>
      <c r="AK24" s="264"/>
      <c r="AL24" s="264"/>
      <c r="AM24" s="29">
        <v>0</v>
      </c>
      <c r="AN24" s="25">
        <v>0</v>
      </c>
      <c r="AO24" s="25">
        <v>0</v>
      </c>
      <c r="AP24" s="25">
        <v>0</v>
      </c>
      <c r="AQ24" s="28"/>
      <c r="AR24" s="25">
        <v>0</v>
      </c>
      <c r="AS24" s="25">
        <v>0</v>
      </c>
      <c r="AT24" s="25">
        <v>0</v>
      </c>
      <c r="AU24" s="120">
        <v>2</v>
      </c>
      <c r="AV24" s="25">
        <v>128</v>
      </c>
      <c r="AW24" s="25">
        <v>128</v>
      </c>
      <c r="AX24" s="25">
        <v>0</v>
      </c>
      <c r="AY24" s="128">
        <f t="shared" si="0"/>
        <v>29</v>
      </c>
    </row>
    <row r="25" spans="1:51">
      <c r="A25" s="39">
        <v>20</v>
      </c>
      <c r="B25" s="38" t="s">
        <v>101</v>
      </c>
      <c r="C25" s="29">
        <v>2</v>
      </c>
      <c r="D25" s="264">
        <v>204</v>
      </c>
      <c r="E25" s="56">
        <v>204</v>
      </c>
      <c r="F25" s="264">
        <v>31</v>
      </c>
      <c r="G25" s="29">
        <v>2</v>
      </c>
      <c r="H25" s="264">
        <v>314</v>
      </c>
      <c r="I25" s="264">
        <v>314</v>
      </c>
      <c r="J25" s="264">
        <v>100</v>
      </c>
      <c r="K25" s="29">
        <v>2</v>
      </c>
      <c r="L25" s="264">
        <v>202</v>
      </c>
      <c r="M25" s="264">
        <v>202</v>
      </c>
      <c r="N25" s="264">
        <v>5</v>
      </c>
      <c r="O25" s="149">
        <v>2</v>
      </c>
      <c r="P25" s="264">
        <v>366</v>
      </c>
      <c r="Q25" s="264">
        <v>366</v>
      </c>
      <c r="R25" s="264">
        <v>41</v>
      </c>
      <c r="S25" s="29">
        <v>2</v>
      </c>
      <c r="T25" s="264">
        <v>589</v>
      </c>
      <c r="U25" s="264">
        <v>589</v>
      </c>
      <c r="V25" s="264">
        <v>0</v>
      </c>
      <c r="W25" s="29">
        <v>2</v>
      </c>
      <c r="X25" s="264">
        <v>86</v>
      </c>
      <c r="Y25" s="264">
        <v>86</v>
      </c>
      <c r="Z25" s="264">
        <v>0</v>
      </c>
      <c r="AA25" s="29">
        <v>2</v>
      </c>
      <c r="AB25" s="264">
        <v>37</v>
      </c>
      <c r="AC25" s="264">
        <v>37</v>
      </c>
      <c r="AD25" s="264">
        <v>0</v>
      </c>
      <c r="AE25" s="29">
        <v>2</v>
      </c>
      <c r="AF25" s="264">
        <v>95</v>
      </c>
      <c r="AG25" s="264">
        <v>95</v>
      </c>
      <c r="AH25" s="73">
        <v>0</v>
      </c>
      <c r="AI25" s="29">
        <v>1</v>
      </c>
      <c r="AJ25" s="264">
        <v>0</v>
      </c>
      <c r="AK25" s="264">
        <v>0</v>
      </c>
      <c r="AL25" s="264">
        <v>0</v>
      </c>
      <c r="AM25" s="29">
        <v>0</v>
      </c>
      <c r="AN25" s="25">
        <v>0</v>
      </c>
      <c r="AO25" s="25">
        <v>0</v>
      </c>
      <c r="AP25" s="25">
        <v>0</v>
      </c>
      <c r="AQ25" s="28">
        <v>0</v>
      </c>
      <c r="AR25" s="25">
        <v>0</v>
      </c>
      <c r="AS25" s="25">
        <v>0</v>
      </c>
      <c r="AT25" s="25">
        <v>0</v>
      </c>
      <c r="AU25" s="120">
        <v>1</v>
      </c>
      <c r="AV25" s="25">
        <v>0</v>
      </c>
      <c r="AW25" s="25">
        <v>0</v>
      </c>
      <c r="AX25" s="25">
        <v>0</v>
      </c>
      <c r="AY25" s="128">
        <f t="shared" si="0"/>
        <v>18</v>
      </c>
    </row>
    <row r="26" spans="1:51">
      <c r="A26" s="39">
        <v>21</v>
      </c>
      <c r="B26" s="38" t="s">
        <v>30</v>
      </c>
      <c r="C26" s="29">
        <v>2</v>
      </c>
      <c r="D26" s="264">
        <v>0</v>
      </c>
      <c r="E26" s="264"/>
      <c r="F26" s="264"/>
      <c r="G26" s="29">
        <v>2</v>
      </c>
      <c r="H26" s="264">
        <v>0</v>
      </c>
      <c r="I26" s="264"/>
      <c r="J26" s="264"/>
      <c r="K26" s="29">
        <v>2</v>
      </c>
      <c r="L26" s="264">
        <v>0</v>
      </c>
      <c r="M26" s="264"/>
      <c r="N26" s="264"/>
      <c r="O26" s="29">
        <v>2</v>
      </c>
      <c r="P26" s="264">
        <v>0</v>
      </c>
      <c r="Q26" s="264"/>
      <c r="R26" s="264"/>
      <c r="S26" s="29">
        <v>2</v>
      </c>
      <c r="T26" s="264">
        <v>0</v>
      </c>
      <c r="U26" s="264"/>
      <c r="V26" s="264"/>
      <c r="W26" s="29">
        <v>2</v>
      </c>
      <c r="X26" s="264">
        <v>0</v>
      </c>
      <c r="Y26" s="264"/>
      <c r="Z26" s="264"/>
      <c r="AA26" s="29">
        <v>2</v>
      </c>
      <c r="AB26" s="264">
        <v>0</v>
      </c>
      <c r="AC26" s="264"/>
      <c r="AD26" s="264"/>
      <c r="AE26" s="29">
        <v>2</v>
      </c>
      <c r="AF26" s="264">
        <v>0</v>
      </c>
      <c r="AG26" s="264"/>
      <c r="AH26" s="73"/>
      <c r="AI26" s="29">
        <v>1</v>
      </c>
      <c r="AJ26" s="264"/>
      <c r="AK26" s="264"/>
      <c r="AL26" s="264"/>
      <c r="AM26" s="29">
        <v>1</v>
      </c>
      <c r="AN26" s="25">
        <v>0</v>
      </c>
      <c r="AO26" s="25">
        <v>0</v>
      </c>
      <c r="AP26" s="25">
        <v>0</v>
      </c>
      <c r="AQ26" s="28"/>
      <c r="AR26" s="25">
        <v>0</v>
      </c>
      <c r="AS26" s="25">
        <v>0</v>
      </c>
      <c r="AT26" s="25">
        <v>0</v>
      </c>
      <c r="AU26" s="120">
        <v>1</v>
      </c>
      <c r="AV26" s="25">
        <v>0</v>
      </c>
      <c r="AW26" s="25">
        <v>0</v>
      </c>
      <c r="AX26" s="25">
        <v>0</v>
      </c>
      <c r="AY26" s="128">
        <f t="shared" si="0"/>
        <v>19</v>
      </c>
    </row>
    <row r="27" spans="1:51">
      <c r="A27" s="39">
        <v>22</v>
      </c>
      <c r="B27" s="38" t="s">
        <v>31</v>
      </c>
      <c r="C27" s="29">
        <v>2</v>
      </c>
      <c r="D27" s="264">
        <v>0</v>
      </c>
      <c r="E27" s="264"/>
      <c r="F27" s="264"/>
      <c r="G27" s="29">
        <v>2</v>
      </c>
      <c r="H27" s="264">
        <v>0</v>
      </c>
      <c r="I27" s="264"/>
      <c r="J27" s="264"/>
      <c r="K27" s="29">
        <v>2</v>
      </c>
      <c r="L27" s="264">
        <v>0</v>
      </c>
      <c r="M27" s="264"/>
      <c r="N27" s="264"/>
      <c r="O27" s="29">
        <v>2</v>
      </c>
      <c r="P27" s="264">
        <v>0</v>
      </c>
      <c r="Q27" s="264"/>
      <c r="R27" s="264"/>
      <c r="S27" s="29">
        <v>2</v>
      </c>
      <c r="T27" s="264">
        <v>0</v>
      </c>
      <c r="U27" s="264"/>
      <c r="V27" s="264"/>
      <c r="W27" s="29">
        <v>2</v>
      </c>
      <c r="X27" s="264">
        <v>0</v>
      </c>
      <c r="Y27" s="264"/>
      <c r="Z27" s="264"/>
      <c r="AA27" s="29">
        <v>2</v>
      </c>
      <c r="AB27" s="264">
        <v>0</v>
      </c>
      <c r="AC27" s="264"/>
      <c r="AD27" s="264"/>
      <c r="AE27" s="29">
        <v>2</v>
      </c>
      <c r="AF27" s="264">
        <v>0</v>
      </c>
      <c r="AG27" s="264"/>
      <c r="AH27" s="73"/>
      <c r="AI27" s="29">
        <v>1</v>
      </c>
      <c r="AJ27" s="264"/>
      <c r="AK27" s="264"/>
      <c r="AL27" s="264"/>
      <c r="AM27" s="29">
        <v>0</v>
      </c>
      <c r="AN27" s="25">
        <v>0</v>
      </c>
      <c r="AO27" s="25">
        <v>0</v>
      </c>
      <c r="AP27" s="25">
        <v>0</v>
      </c>
      <c r="AQ27" s="28"/>
      <c r="AR27" s="25">
        <v>0</v>
      </c>
      <c r="AS27" s="25">
        <v>0</v>
      </c>
      <c r="AT27" s="25">
        <v>0</v>
      </c>
      <c r="AU27" s="120">
        <v>1</v>
      </c>
      <c r="AV27" s="25">
        <v>0</v>
      </c>
      <c r="AW27" s="25">
        <v>0</v>
      </c>
      <c r="AX27" s="25">
        <v>0</v>
      </c>
      <c r="AY27" s="128">
        <f t="shared" si="0"/>
        <v>18</v>
      </c>
    </row>
    <row r="28" spans="1:51">
      <c r="A28" s="39">
        <v>23</v>
      </c>
      <c r="B28" s="38" t="s">
        <v>32</v>
      </c>
      <c r="C28" s="29">
        <v>2</v>
      </c>
      <c r="D28" s="264">
        <v>0</v>
      </c>
      <c r="E28" s="56">
        <v>0</v>
      </c>
      <c r="F28" s="264">
        <v>0</v>
      </c>
      <c r="G28" s="29">
        <v>2</v>
      </c>
      <c r="H28" s="264">
        <v>0</v>
      </c>
      <c r="I28" s="264">
        <v>0</v>
      </c>
      <c r="J28" s="264">
        <v>0</v>
      </c>
      <c r="K28" s="29">
        <v>2</v>
      </c>
      <c r="L28" s="264">
        <v>0</v>
      </c>
      <c r="M28" s="264">
        <v>0</v>
      </c>
      <c r="N28" s="264">
        <v>0</v>
      </c>
      <c r="O28" s="29">
        <v>2</v>
      </c>
      <c r="P28" s="264">
        <v>0</v>
      </c>
      <c r="Q28" s="264">
        <v>0</v>
      </c>
      <c r="R28" s="264">
        <v>0</v>
      </c>
      <c r="S28" s="29">
        <v>2</v>
      </c>
      <c r="T28" s="264">
        <v>0</v>
      </c>
      <c r="U28" s="264">
        <v>0</v>
      </c>
      <c r="V28" s="264"/>
      <c r="W28" s="29">
        <v>2</v>
      </c>
      <c r="X28" s="264">
        <v>0</v>
      </c>
      <c r="Y28" s="264">
        <v>0</v>
      </c>
      <c r="Z28" s="264">
        <v>0</v>
      </c>
      <c r="AA28" s="33">
        <v>2</v>
      </c>
      <c r="AB28" s="32">
        <v>0</v>
      </c>
      <c r="AC28" s="32">
        <v>0</v>
      </c>
      <c r="AD28" s="32">
        <v>0</v>
      </c>
      <c r="AE28" s="29">
        <v>2</v>
      </c>
      <c r="AF28" s="264">
        <v>0</v>
      </c>
      <c r="AG28" s="264">
        <v>0</v>
      </c>
      <c r="AH28" s="73">
        <v>0</v>
      </c>
      <c r="AI28" s="29">
        <v>1</v>
      </c>
      <c r="AJ28" s="264"/>
      <c r="AK28" s="264"/>
      <c r="AL28" s="264"/>
      <c r="AM28" s="29">
        <v>1</v>
      </c>
      <c r="AN28" s="25">
        <v>0</v>
      </c>
      <c r="AO28" s="25">
        <v>0</v>
      </c>
      <c r="AP28" s="25">
        <v>0</v>
      </c>
      <c r="AQ28" s="28"/>
      <c r="AR28" s="25">
        <v>0</v>
      </c>
      <c r="AS28" s="25">
        <v>0</v>
      </c>
      <c r="AT28" s="25">
        <v>0</v>
      </c>
      <c r="AU28" s="120">
        <v>1</v>
      </c>
      <c r="AV28" s="25">
        <v>0</v>
      </c>
      <c r="AW28" s="25">
        <v>0</v>
      </c>
      <c r="AX28" s="25">
        <v>0</v>
      </c>
      <c r="AY28" s="128">
        <f t="shared" si="0"/>
        <v>19</v>
      </c>
    </row>
    <row r="29" spans="1:51">
      <c r="A29" s="39">
        <v>24</v>
      </c>
      <c r="B29" s="38" t="s">
        <v>33</v>
      </c>
      <c r="C29" s="29">
        <v>2</v>
      </c>
      <c r="D29" s="264">
        <v>10</v>
      </c>
      <c r="E29" s="264">
        <v>8</v>
      </c>
      <c r="F29" s="264">
        <v>8</v>
      </c>
      <c r="G29" s="29">
        <v>2</v>
      </c>
      <c r="H29" s="264">
        <v>77</v>
      </c>
      <c r="I29" s="264">
        <v>76</v>
      </c>
      <c r="J29" s="264">
        <v>76</v>
      </c>
      <c r="K29" s="29">
        <v>2</v>
      </c>
      <c r="L29" s="264">
        <v>46</v>
      </c>
      <c r="M29" s="264">
        <v>44</v>
      </c>
      <c r="N29" s="264">
        <v>44</v>
      </c>
      <c r="O29" s="29">
        <v>2</v>
      </c>
      <c r="P29" s="264">
        <v>67</v>
      </c>
      <c r="Q29" s="264">
        <v>66</v>
      </c>
      <c r="R29" s="264">
        <v>66</v>
      </c>
      <c r="S29" s="29">
        <v>2</v>
      </c>
      <c r="T29" s="264">
        <v>9</v>
      </c>
      <c r="U29" s="264">
        <v>9</v>
      </c>
      <c r="V29" s="264">
        <v>4</v>
      </c>
      <c r="W29" s="29">
        <v>0</v>
      </c>
      <c r="X29" s="264">
        <v>18</v>
      </c>
      <c r="Y29" s="264">
        <v>16</v>
      </c>
      <c r="Z29" s="264">
        <v>16</v>
      </c>
      <c r="AA29" s="29">
        <v>2</v>
      </c>
      <c r="AB29" s="264">
        <v>48</v>
      </c>
      <c r="AC29" s="264">
        <v>46</v>
      </c>
      <c r="AD29" s="264">
        <v>46</v>
      </c>
      <c r="AE29" s="29">
        <v>2</v>
      </c>
      <c r="AF29" s="264">
        <v>36</v>
      </c>
      <c r="AG29" s="264">
        <v>35</v>
      </c>
      <c r="AH29" s="73">
        <v>35</v>
      </c>
      <c r="AI29" s="29">
        <v>1</v>
      </c>
      <c r="AJ29" s="264">
        <v>32</v>
      </c>
      <c r="AK29" s="264">
        <v>31</v>
      </c>
      <c r="AL29" s="264">
        <v>0</v>
      </c>
      <c r="AM29" s="29">
        <v>1</v>
      </c>
      <c r="AN29" s="25">
        <v>7</v>
      </c>
      <c r="AO29" s="25">
        <v>7</v>
      </c>
      <c r="AP29" s="25">
        <v>7</v>
      </c>
      <c r="AQ29" s="28">
        <v>1</v>
      </c>
      <c r="AR29" s="25">
        <v>23</v>
      </c>
      <c r="AS29" s="25">
        <v>21</v>
      </c>
      <c r="AT29" s="25">
        <v>0</v>
      </c>
      <c r="AU29" s="120">
        <v>1</v>
      </c>
      <c r="AV29" s="25">
        <v>0</v>
      </c>
      <c r="AW29" s="25">
        <v>0</v>
      </c>
      <c r="AX29" s="25">
        <v>0</v>
      </c>
      <c r="AY29" s="128">
        <f t="shared" si="0"/>
        <v>18</v>
      </c>
    </row>
    <row r="30" spans="1:51">
      <c r="A30" s="39">
        <v>25</v>
      </c>
      <c r="B30" s="38" t="s">
        <v>34</v>
      </c>
      <c r="C30" s="29">
        <v>2</v>
      </c>
      <c r="D30" s="264">
        <v>48</v>
      </c>
      <c r="E30" s="264">
        <v>48</v>
      </c>
      <c r="F30" s="264">
        <v>46</v>
      </c>
      <c r="G30" s="29">
        <v>2</v>
      </c>
      <c r="H30" s="264">
        <v>37</v>
      </c>
      <c r="I30" s="264">
        <v>37</v>
      </c>
      <c r="J30" s="264">
        <v>35</v>
      </c>
      <c r="K30" s="29">
        <v>2</v>
      </c>
      <c r="L30" s="264">
        <v>31</v>
      </c>
      <c r="M30" s="264">
        <v>31</v>
      </c>
      <c r="N30" s="264">
        <v>31</v>
      </c>
      <c r="O30" s="29">
        <v>2</v>
      </c>
      <c r="P30" s="264">
        <v>29</v>
      </c>
      <c r="Q30" s="264">
        <v>29</v>
      </c>
      <c r="R30" s="264">
        <v>29</v>
      </c>
      <c r="S30" s="29">
        <v>2</v>
      </c>
      <c r="T30" s="264">
        <v>48</v>
      </c>
      <c r="U30" s="264">
        <v>48</v>
      </c>
      <c r="V30" s="264"/>
      <c r="W30" s="29">
        <v>2</v>
      </c>
      <c r="X30" s="264">
        <v>33</v>
      </c>
      <c r="Y30" s="264">
        <v>33</v>
      </c>
      <c r="Z30" s="264">
        <v>33</v>
      </c>
      <c r="AA30" s="29">
        <v>2</v>
      </c>
      <c r="AB30" s="264">
        <v>0</v>
      </c>
      <c r="AC30" s="264"/>
      <c r="AD30" s="264"/>
      <c r="AE30" s="29">
        <v>2</v>
      </c>
      <c r="AF30" s="264">
        <v>0</v>
      </c>
      <c r="AG30" s="264"/>
      <c r="AH30" s="73"/>
      <c r="AI30" s="29">
        <v>1</v>
      </c>
      <c r="AJ30" s="264"/>
      <c r="AK30" s="264"/>
      <c r="AL30" s="264"/>
      <c r="AM30" s="29">
        <v>1</v>
      </c>
      <c r="AN30" s="25">
        <v>0</v>
      </c>
      <c r="AO30" s="25">
        <v>0</v>
      </c>
      <c r="AP30" s="25">
        <v>0</v>
      </c>
      <c r="AQ30" s="28">
        <v>0</v>
      </c>
      <c r="AR30" s="25">
        <v>0</v>
      </c>
      <c r="AS30" s="25">
        <v>0</v>
      </c>
      <c r="AT30" s="25">
        <v>0</v>
      </c>
      <c r="AU30" s="120">
        <v>2</v>
      </c>
      <c r="AV30" s="25">
        <v>0</v>
      </c>
      <c r="AW30" s="25">
        <v>0</v>
      </c>
      <c r="AX30" s="25">
        <v>0</v>
      </c>
      <c r="AY30" s="128">
        <f t="shared" si="0"/>
        <v>20</v>
      </c>
    </row>
    <row r="31" spans="1:51">
      <c r="A31" s="39">
        <v>26</v>
      </c>
      <c r="B31" s="38" t="s">
        <v>35</v>
      </c>
      <c r="C31" s="29">
        <v>4</v>
      </c>
      <c r="D31" s="264">
        <v>0</v>
      </c>
      <c r="E31" s="264">
        <v>0</v>
      </c>
      <c r="F31" s="264">
        <v>0</v>
      </c>
      <c r="G31" s="29">
        <v>4</v>
      </c>
      <c r="H31" s="264">
        <v>107</v>
      </c>
      <c r="I31" s="264">
        <v>107</v>
      </c>
      <c r="J31" s="264">
        <v>107</v>
      </c>
      <c r="K31" s="29">
        <v>4</v>
      </c>
      <c r="L31" s="264">
        <v>0</v>
      </c>
      <c r="M31" s="264">
        <v>0</v>
      </c>
      <c r="N31" s="264">
        <v>0</v>
      </c>
      <c r="O31" s="29">
        <v>4</v>
      </c>
      <c r="P31" s="264">
        <v>104</v>
      </c>
      <c r="Q31" s="264">
        <v>104</v>
      </c>
      <c r="R31" s="264">
        <v>104</v>
      </c>
      <c r="S31" s="29">
        <v>4</v>
      </c>
      <c r="T31" s="264">
        <v>0</v>
      </c>
      <c r="U31" s="264">
        <v>0</v>
      </c>
      <c r="V31" s="264">
        <v>0</v>
      </c>
      <c r="W31" s="29">
        <v>4</v>
      </c>
      <c r="X31" s="264">
        <v>0</v>
      </c>
      <c r="Y31" s="264">
        <v>0</v>
      </c>
      <c r="Z31" s="264">
        <v>0</v>
      </c>
      <c r="AA31" s="29">
        <v>2</v>
      </c>
      <c r="AB31" s="264">
        <v>0</v>
      </c>
      <c r="AC31" s="264">
        <v>0</v>
      </c>
      <c r="AD31" s="264">
        <v>0</v>
      </c>
      <c r="AE31" s="29">
        <v>2</v>
      </c>
      <c r="AF31" s="264">
        <v>0</v>
      </c>
      <c r="AG31" s="264">
        <v>0</v>
      </c>
      <c r="AH31" s="73">
        <v>0</v>
      </c>
      <c r="AI31" s="29">
        <v>1</v>
      </c>
      <c r="AJ31" s="264">
        <v>96</v>
      </c>
      <c r="AK31" s="264">
        <v>96</v>
      </c>
      <c r="AL31" s="264">
        <v>0</v>
      </c>
      <c r="AM31" s="29">
        <v>0</v>
      </c>
      <c r="AN31" s="25">
        <v>0</v>
      </c>
      <c r="AO31" s="25">
        <v>0</v>
      </c>
      <c r="AP31" s="25">
        <v>0</v>
      </c>
      <c r="AQ31" s="28">
        <v>1</v>
      </c>
      <c r="AR31" s="25">
        <v>0</v>
      </c>
      <c r="AS31" s="25">
        <v>0</v>
      </c>
      <c r="AT31" s="25">
        <v>0</v>
      </c>
      <c r="AU31" s="120">
        <v>2</v>
      </c>
      <c r="AV31" s="25">
        <v>0</v>
      </c>
      <c r="AW31" s="25">
        <v>0</v>
      </c>
      <c r="AX31" s="25">
        <v>0</v>
      </c>
      <c r="AY31" s="128">
        <f t="shared" si="0"/>
        <v>32</v>
      </c>
    </row>
    <row r="32" spans="1:51">
      <c r="A32" s="39">
        <v>27</v>
      </c>
      <c r="B32" s="38" t="s">
        <v>36</v>
      </c>
      <c r="C32" s="29">
        <v>4</v>
      </c>
      <c r="D32" s="264">
        <v>42</v>
      </c>
      <c r="E32" s="56">
        <v>42</v>
      </c>
      <c r="F32" s="264">
        <v>42</v>
      </c>
      <c r="G32" s="29">
        <v>4</v>
      </c>
      <c r="H32" s="264">
        <v>65</v>
      </c>
      <c r="I32" s="264">
        <v>65</v>
      </c>
      <c r="J32" s="264">
        <v>65</v>
      </c>
      <c r="K32" s="29">
        <v>4</v>
      </c>
      <c r="L32" s="264">
        <v>40</v>
      </c>
      <c r="M32" s="264">
        <v>40</v>
      </c>
      <c r="N32" s="264">
        <v>40</v>
      </c>
      <c r="O32" s="29">
        <v>4</v>
      </c>
      <c r="P32" s="264">
        <v>44</v>
      </c>
      <c r="Q32" s="264">
        <v>44</v>
      </c>
      <c r="R32" s="264">
        <v>44</v>
      </c>
      <c r="S32" s="29">
        <v>4</v>
      </c>
      <c r="T32" s="264">
        <v>128</v>
      </c>
      <c r="U32" s="264">
        <v>128</v>
      </c>
      <c r="V32" s="264">
        <v>35</v>
      </c>
      <c r="W32" s="29">
        <v>4</v>
      </c>
      <c r="X32" s="264">
        <v>33</v>
      </c>
      <c r="Y32" s="264">
        <v>33</v>
      </c>
      <c r="Z32" s="264">
        <v>33</v>
      </c>
      <c r="AA32" s="29">
        <v>2</v>
      </c>
      <c r="AB32" s="264">
        <v>14</v>
      </c>
      <c r="AC32" s="264">
        <v>14</v>
      </c>
      <c r="AD32" s="264">
        <v>14</v>
      </c>
      <c r="AE32" s="29">
        <v>2</v>
      </c>
      <c r="AF32" s="264">
        <v>15</v>
      </c>
      <c r="AG32" s="264">
        <v>15</v>
      </c>
      <c r="AH32" s="73">
        <v>15</v>
      </c>
      <c r="AI32" s="29">
        <v>1</v>
      </c>
      <c r="AJ32" s="264">
        <v>59</v>
      </c>
      <c r="AK32" s="264">
        <v>59</v>
      </c>
      <c r="AL32" s="264">
        <v>59</v>
      </c>
      <c r="AM32" s="29">
        <v>0</v>
      </c>
      <c r="AN32" s="25">
        <v>0</v>
      </c>
      <c r="AO32" s="25">
        <v>0</v>
      </c>
      <c r="AP32" s="25">
        <v>0</v>
      </c>
      <c r="AQ32" s="28">
        <v>1</v>
      </c>
      <c r="AR32" s="25">
        <v>15</v>
      </c>
      <c r="AS32" s="25">
        <v>15</v>
      </c>
      <c r="AT32" s="25">
        <v>5</v>
      </c>
      <c r="AU32" s="120">
        <v>1</v>
      </c>
      <c r="AV32" s="25">
        <v>49</v>
      </c>
      <c r="AW32" s="25">
        <v>49</v>
      </c>
      <c r="AX32" s="25">
        <v>14</v>
      </c>
      <c r="AY32" s="128">
        <f t="shared" si="0"/>
        <v>31</v>
      </c>
    </row>
    <row r="33" spans="1:51">
      <c r="A33" s="39">
        <v>28</v>
      </c>
      <c r="B33" s="38" t="s">
        <v>37</v>
      </c>
      <c r="C33" s="29">
        <v>3</v>
      </c>
      <c r="D33" s="264">
        <v>0</v>
      </c>
      <c r="E33" s="264"/>
      <c r="F33" s="264"/>
      <c r="G33" s="29">
        <v>3</v>
      </c>
      <c r="H33" s="264">
        <v>0</v>
      </c>
      <c r="I33" s="264"/>
      <c r="J33" s="264"/>
      <c r="K33" s="29">
        <v>3</v>
      </c>
      <c r="L33" s="264">
        <v>0</v>
      </c>
      <c r="M33" s="264"/>
      <c r="N33" s="264"/>
      <c r="O33" s="29">
        <v>3</v>
      </c>
      <c r="P33" s="264">
        <v>0</v>
      </c>
      <c r="Q33" s="264"/>
      <c r="R33" s="264"/>
      <c r="S33" s="29">
        <v>3</v>
      </c>
      <c r="T33" s="264">
        <v>0</v>
      </c>
      <c r="U33" s="264"/>
      <c r="V33" s="264"/>
      <c r="W33" s="29">
        <v>3</v>
      </c>
      <c r="X33" s="264">
        <v>0</v>
      </c>
      <c r="Y33" s="264"/>
      <c r="Z33" s="264"/>
      <c r="AA33" s="29">
        <v>2</v>
      </c>
      <c r="AB33" s="264">
        <v>0</v>
      </c>
      <c r="AC33" s="264"/>
      <c r="AD33" s="264"/>
      <c r="AE33" s="29">
        <v>2</v>
      </c>
      <c r="AF33" s="264">
        <v>0</v>
      </c>
      <c r="AG33" s="264"/>
      <c r="AH33" s="73"/>
      <c r="AI33" s="29">
        <v>1</v>
      </c>
      <c r="AJ33" s="264"/>
      <c r="AK33" s="264"/>
      <c r="AL33" s="264"/>
      <c r="AM33" s="29">
        <v>1</v>
      </c>
      <c r="AN33" s="25">
        <v>0</v>
      </c>
      <c r="AO33" s="25">
        <v>0</v>
      </c>
      <c r="AP33" s="25">
        <v>0</v>
      </c>
      <c r="AQ33" s="28"/>
      <c r="AR33" s="25">
        <v>0</v>
      </c>
      <c r="AS33" s="25">
        <v>0</v>
      </c>
      <c r="AT33" s="25">
        <v>0</v>
      </c>
      <c r="AU33" s="120">
        <v>1</v>
      </c>
      <c r="AV33" s="25">
        <v>0</v>
      </c>
      <c r="AW33" s="25">
        <v>0</v>
      </c>
      <c r="AX33" s="25">
        <v>0</v>
      </c>
      <c r="AY33" s="128">
        <f t="shared" si="0"/>
        <v>25</v>
      </c>
    </row>
    <row r="34" spans="1:51">
      <c r="A34" s="39">
        <v>29</v>
      </c>
      <c r="B34" s="38" t="s">
        <v>38</v>
      </c>
      <c r="C34" s="29">
        <v>3</v>
      </c>
      <c r="D34" s="264">
        <v>43</v>
      </c>
      <c r="E34" s="56">
        <v>43</v>
      </c>
      <c r="F34" s="264">
        <v>43</v>
      </c>
      <c r="G34" s="29">
        <v>3</v>
      </c>
      <c r="H34" s="264">
        <v>75</v>
      </c>
      <c r="I34" s="264">
        <v>75</v>
      </c>
      <c r="J34" s="264">
        <v>75</v>
      </c>
      <c r="K34" s="29">
        <v>3</v>
      </c>
      <c r="L34" s="264">
        <v>45</v>
      </c>
      <c r="M34" s="264">
        <v>45</v>
      </c>
      <c r="N34" s="264">
        <v>45</v>
      </c>
      <c r="O34" s="29">
        <v>3</v>
      </c>
      <c r="P34" s="264">
        <v>82</v>
      </c>
      <c r="Q34" s="264">
        <v>82</v>
      </c>
      <c r="R34" s="264">
        <v>82</v>
      </c>
      <c r="S34" s="29">
        <v>3</v>
      </c>
      <c r="T34" s="264">
        <v>168</v>
      </c>
      <c r="U34" s="264">
        <v>168</v>
      </c>
      <c r="V34" s="264">
        <v>138</v>
      </c>
      <c r="W34" s="29">
        <v>3</v>
      </c>
      <c r="X34" s="264">
        <v>52</v>
      </c>
      <c r="Y34" s="264">
        <v>52</v>
      </c>
      <c r="Z34" s="264">
        <v>52</v>
      </c>
      <c r="AA34" s="29">
        <v>2</v>
      </c>
      <c r="AB34" s="264">
        <v>29</v>
      </c>
      <c r="AC34" s="264">
        <v>29</v>
      </c>
      <c r="AD34" s="264">
        <v>29</v>
      </c>
      <c r="AE34" s="29">
        <v>2</v>
      </c>
      <c r="AF34" s="264">
        <v>36</v>
      </c>
      <c r="AG34" s="264">
        <v>36</v>
      </c>
      <c r="AH34" s="73">
        <v>36</v>
      </c>
      <c r="AI34" s="29">
        <v>1</v>
      </c>
      <c r="AJ34" s="264">
        <v>0</v>
      </c>
      <c r="AK34" s="264">
        <v>0</v>
      </c>
      <c r="AL34" s="264">
        <v>0</v>
      </c>
      <c r="AM34" s="29">
        <v>0</v>
      </c>
      <c r="AN34" s="25">
        <v>0</v>
      </c>
      <c r="AO34" s="25">
        <v>0</v>
      </c>
      <c r="AP34" s="25">
        <v>0</v>
      </c>
      <c r="AQ34" s="28">
        <v>1</v>
      </c>
      <c r="AR34" s="25">
        <v>39</v>
      </c>
      <c r="AS34" s="25">
        <v>39</v>
      </c>
      <c r="AT34" s="25">
        <v>39</v>
      </c>
      <c r="AU34" s="120">
        <v>2</v>
      </c>
      <c r="AV34" s="25">
        <v>210</v>
      </c>
      <c r="AW34" s="25">
        <v>210</v>
      </c>
      <c r="AX34" s="25">
        <v>210</v>
      </c>
      <c r="AY34" s="128">
        <f t="shared" si="0"/>
        <v>26</v>
      </c>
    </row>
    <row r="35" spans="1:51">
      <c r="A35" s="39">
        <v>30</v>
      </c>
      <c r="B35" s="38" t="s">
        <v>39</v>
      </c>
      <c r="C35" s="29">
        <v>2</v>
      </c>
      <c r="D35" s="264">
        <v>0</v>
      </c>
      <c r="E35" s="264">
        <v>0</v>
      </c>
      <c r="F35" s="264">
        <v>0</v>
      </c>
      <c r="G35" s="29">
        <v>2</v>
      </c>
      <c r="H35" s="264">
        <v>0</v>
      </c>
      <c r="I35" s="264">
        <v>0</v>
      </c>
      <c r="J35" s="264">
        <v>0</v>
      </c>
      <c r="K35" s="29">
        <v>2</v>
      </c>
      <c r="L35" s="264">
        <v>0</v>
      </c>
      <c r="M35" s="264">
        <v>0</v>
      </c>
      <c r="N35" s="264">
        <v>0</v>
      </c>
      <c r="O35" s="29">
        <v>2</v>
      </c>
      <c r="P35" s="264">
        <v>0</v>
      </c>
      <c r="Q35" s="264">
        <v>0</v>
      </c>
      <c r="R35" s="264">
        <v>0</v>
      </c>
      <c r="S35" s="29">
        <v>2</v>
      </c>
      <c r="T35" s="264">
        <v>0</v>
      </c>
      <c r="U35" s="264">
        <v>0</v>
      </c>
      <c r="V35" s="264"/>
      <c r="W35" s="29">
        <v>2</v>
      </c>
      <c r="X35" s="264">
        <v>0</v>
      </c>
      <c r="Y35" s="264">
        <v>0</v>
      </c>
      <c r="Z35" s="264">
        <v>0</v>
      </c>
      <c r="AA35" s="29">
        <v>2</v>
      </c>
      <c r="AB35" s="264">
        <v>0</v>
      </c>
      <c r="AC35" s="264">
        <v>0</v>
      </c>
      <c r="AD35" s="264">
        <v>0</v>
      </c>
      <c r="AE35" s="29">
        <v>2</v>
      </c>
      <c r="AF35" s="264">
        <v>0</v>
      </c>
      <c r="AG35" s="264">
        <v>0</v>
      </c>
      <c r="AH35" s="73">
        <v>0</v>
      </c>
      <c r="AI35" s="29">
        <v>1</v>
      </c>
      <c r="AJ35" s="264"/>
      <c r="AK35" s="264"/>
      <c r="AL35" s="264"/>
      <c r="AM35" s="29">
        <v>0</v>
      </c>
      <c r="AN35" s="25">
        <v>0</v>
      </c>
      <c r="AO35" s="25">
        <v>0</v>
      </c>
      <c r="AP35" s="25">
        <v>0</v>
      </c>
      <c r="AQ35" s="28">
        <v>0</v>
      </c>
      <c r="AR35" s="25">
        <v>0</v>
      </c>
      <c r="AS35" s="25">
        <v>0</v>
      </c>
      <c r="AT35" s="25">
        <v>0</v>
      </c>
      <c r="AU35" s="120">
        <v>1</v>
      </c>
      <c r="AV35" s="25">
        <v>0</v>
      </c>
      <c r="AW35" s="25">
        <v>0</v>
      </c>
      <c r="AX35" s="25">
        <v>0</v>
      </c>
      <c r="AY35" s="128">
        <f t="shared" si="0"/>
        <v>18</v>
      </c>
    </row>
    <row r="36" spans="1:51">
      <c r="A36" s="40">
        <v>31</v>
      </c>
      <c r="B36" s="38" t="s">
        <v>40</v>
      </c>
      <c r="C36" s="29">
        <v>6</v>
      </c>
      <c r="D36" s="264">
        <v>123</v>
      </c>
      <c r="E36" s="56">
        <v>123</v>
      </c>
      <c r="F36" s="264">
        <v>113</v>
      </c>
      <c r="G36" s="29">
        <v>6</v>
      </c>
      <c r="H36" s="264">
        <v>285</v>
      </c>
      <c r="I36" s="264">
        <v>285</v>
      </c>
      <c r="J36" s="264">
        <v>27</v>
      </c>
      <c r="K36" s="29">
        <v>6</v>
      </c>
      <c r="L36" s="264">
        <v>185</v>
      </c>
      <c r="M36" s="264">
        <v>185</v>
      </c>
      <c r="N36" s="264">
        <v>11</v>
      </c>
      <c r="O36" s="29">
        <v>6</v>
      </c>
      <c r="P36" s="264">
        <v>258</v>
      </c>
      <c r="Q36" s="264">
        <v>258</v>
      </c>
      <c r="R36" s="264">
        <v>100</v>
      </c>
      <c r="S36" s="29">
        <v>6</v>
      </c>
      <c r="T36" s="264">
        <v>280</v>
      </c>
      <c r="U36" s="264">
        <v>280</v>
      </c>
      <c r="V36" s="264">
        <v>26</v>
      </c>
      <c r="W36" s="29">
        <v>6</v>
      </c>
      <c r="X36" s="264">
        <v>275</v>
      </c>
      <c r="Y36" s="264">
        <v>275</v>
      </c>
      <c r="Z36" s="264">
        <v>16</v>
      </c>
      <c r="AA36" s="29">
        <v>2</v>
      </c>
      <c r="AB36" s="264">
        <v>92</v>
      </c>
      <c r="AC36" s="264">
        <v>92</v>
      </c>
      <c r="AD36" s="264">
        <v>16</v>
      </c>
      <c r="AE36" s="29">
        <v>2</v>
      </c>
      <c r="AF36" s="264">
        <v>102</v>
      </c>
      <c r="AG36" s="264">
        <v>102</v>
      </c>
      <c r="AH36" s="73">
        <v>19</v>
      </c>
      <c r="AI36" s="29">
        <v>1</v>
      </c>
      <c r="AJ36" s="264">
        <v>88</v>
      </c>
      <c r="AK36" s="264">
        <v>88</v>
      </c>
      <c r="AL36" s="264">
        <v>88</v>
      </c>
      <c r="AM36" s="29">
        <v>0</v>
      </c>
      <c r="AN36" s="25">
        <v>0</v>
      </c>
      <c r="AO36" s="25">
        <v>0</v>
      </c>
      <c r="AP36" s="25">
        <v>0</v>
      </c>
      <c r="AQ36" s="28">
        <v>0</v>
      </c>
      <c r="AR36" s="25">
        <v>74</v>
      </c>
      <c r="AS36" s="25">
        <v>74</v>
      </c>
      <c r="AT36" s="25">
        <v>8</v>
      </c>
      <c r="AU36" s="120">
        <v>2</v>
      </c>
      <c r="AV36" s="25">
        <v>698</v>
      </c>
      <c r="AW36" s="25">
        <v>698</v>
      </c>
      <c r="AX36" s="25">
        <v>628</v>
      </c>
      <c r="AY36" s="128">
        <f t="shared" si="0"/>
        <v>43</v>
      </c>
    </row>
    <row r="37" spans="1:51">
      <c r="A37" s="39">
        <v>32</v>
      </c>
      <c r="B37" s="38" t="s">
        <v>41</v>
      </c>
      <c r="C37" s="29">
        <v>2</v>
      </c>
      <c r="D37" s="264">
        <v>10</v>
      </c>
      <c r="E37" s="56">
        <v>10</v>
      </c>
      <c r="F37" s="264">
        <v>8</v>
      </c>
      <c r="G37" s="29">
        <v>2</v>
      </c>
      <c r="H37" s="264">
        <v>10</v>
      </c>
      <c r="I37" s="264">
        <v>10</v>
      </c>
      <c r="J37" s="264">
        <v>8</v>
      </c>
      <c r="K37" s="29">
        <v>2</v>
      </c>
      <c r="L37" s="264">
        <v>10</v>
      </c>
      <c r="M37" s="264">
        <v>10</v>
      </c>
      <c r="N37" s="264">
        <v>10</v>
      </c>
      <c r="O37" s="29">
        <v>2</v>
      </c>
      <c r="P37" s="264">
        <v>10</v>
      </c>
      <c r="Q37" s="264">
        <v>10</v>
      </c>
      <c r="R37" s="264">
        <v>0</v>
      </c>
      <c r="S37" s="29">
        <v>2</v>
      </c>
      <c r="T37" s="264">
        <v>10</v>
      </c>
      <c r="U37" s="264">
        <v>10</v>
      </c>
      <c r="V37" s="264">
        <v>0</v>
      </c>
      <c r="W37" s="29">
        <v>2</v>
      </c>
      <c r="X37" s="264">
        <v>10</v>
      </c>
      <c r="Y37" s="264">
        <v>10</v>
      </c>
      <c r="Z37" s="264">
        <v>0</v>
      </c>
      <c r="AA37" s="29">
        <v>2</v>
      </c>
      <c r="AB37" s="264">
        <v>0</v>
      </c>
      <c r="AC37" s="264">
        <v>0</v>
      </c>
      <c r="AD37" s="264">
        <v>0</v>
      </c>
      <c r="AE37" s="29">
        <v>2</v>
      </c>
      <c r="AF37" s="264">
        <v>0</v>
      </c>
      <c r="AG37" s="264">
        <v>0</v>
      </c>
      <c r="AH37" s="73">
        <v>0</v>
      </c>
      <c r="AI37" s="29">
        <v>1</v>
      </c>
      <c r="AJ37" s="264">
        <v>0</v>
      </c>
      <c r="AK37" s="264">
        <v>0</v>
      </c>
      <c r="AL37" s="264">
        <v>0</v>
      </c>
      <c r="AM37" s="29">
        <v>1</v>
      </c>
      <c r="AN37" s="25">
        <v>0</v>
      </c>
      <c r="AO37" s="25">
        <v>0</v>
      </c>
      <c r="AP37" s="25">
        <v>0</v>
      </c>
      <c r="AQ37" s="28">
        <v>0</v>
      </c>
      <c r="AR37" s="25">
        <v>0</v>
      </c>
      <c r="AS37" s="25">
        <v>0</v>
      </c>
      <c r="AT37" s="25">
        <v>0</v>
      </c>
      <c r="AU37" s="120">
        <v>1</v>
      </c>
      <c r="AV37" s="25">
        <v>10</v>
      </c>
      <c r="AW37" s="25">
        <v>10</v>
      </c>
      <c r="AX37" s="25">
        <v>0</v>
      </c>
      <c r="AY37" s="128">
        <f t="shared" si="0"/>
        <v>19</v>
      </c>
    </row>
    <row r="38" spans="1:51">
      <c r="A38" s="39">
        <v>33</v>
      </c>
      <c r="B38" s="38" t="s">
        <v>42</v>
      </c>
      <c r="C38" s="29">
        <v>2</v>
      </c>
      <c r="D38" s="264">
        <v>0</v>
      </c>
      <c r="E38" s="264"/>
      <c r="F38" s="264"/>
      <c r="G38" s="29">
        <v>2</v>
      </c>
      <c r="H38" s="264">
        <v>0</v>
      </c>
      <c r="I38" s="264"/>
      <c r="J38" s="264"/>
      <c r="K38" s="29">
        <v>2</v>
      </c>
      <c r="L38" s="264">
        <v>0</v>
      </c>
      <c r="M38" s="264"/>
      <c r="N38" s="264"/>
      <c r="O38" s="29">
        <v>2</v>
      </c>
      <c r="P38" s="264">
        <v>0</v>
      </c>
      <c r="Q38" s="264"/>
      <c r="R38" s="264"/>
      <c r="S38" s="29">
        <v>2</v>
      </c>
      <c r="T38" s="264">
        <v>0</v>
      </c>
      <c r="U38" s="264"/>
      <c r="V38" s="264"/>
      <c r="W38" s="29">
        <v>2</v>
      </c>
      <c r="X38" s="264">
        <v>0</v>
      </c>
      <c r="Y38" s="264"/>
      <c r="Z38" s="264"/>
      <c r="AA38" s="29">
        <v>2</v>
      </c>
      <c r="AB38" s="264">
        <v>0</v>
      </c>
      <c r="AC38" s="264"/>
      <c r="AD38" s="264"/>
      <c r="AE38" s="29">
        <v>2</v>
      </c>
      <c r="AF38" s="264">
        <v>0</v>
      </c>
      <c r="AG38" s="264"/>
      <c r="AH38" s="73"/>
      <c r="AI38" s="29">
        <v>1</v>
      </c>
      <c r="AJ38" s="264"/>
      <c r="AK38" s="264"/>
      <c r="AL38" s="264"/>
      <c r="AM38" s="29">
        <v>0</v>
      </c>
      <c r="AN38" s="25">
        <v>0</v>
      </c>
      <c r="AO38" s="25">
        <v>0</v>
      </c>
      <c r="AP38" s="25">
        <v>0</v>
      </c>
      <c r="AQ38" s="28"/>
      <c r="AR38" s="25">
        <v>0</v>
      </c>
      <c r="AS38" s="25">
        <v>0</v>
      </c>
      <c r="AT38" s="25">
        <v>0</v>
      </c>
      <c r="AU38" s="120">
        <v>1</v>
      </c>
      <c r="AV38" s="25">
        <v>0</v>
      </c>
      <c r="AW38" s="25">
        <v>0</v>
      </c>
      <c r="AX38" s="25">
        <v>0</v>
      </c>
      <c r="AY38" s="128">
        <f t="shared" si="0"/>
        <v>18</v>
      </c>
    </row>
    <row r="39" spans="1:51">
      <c r="A39" s="39">
        <v>34</v>
      </c>
      <c r="B39" s="38" t="s">
        <v>43</v>
      </c>
      <c r="C39" s="29">
        <v>2</v>
      </c>
      <c r="D39" s="264">
        <v>20</v>
      </c>
      <c r="E39" s="56">
        <v>20</v>
      </c>
      <c r="F39" s="264">
        <v>20</v>
      </c>
      <c r="G39" s="29">
        <v>2</v>
      </c>
      <c r="H39" s="264">
        <v>30</v>
      </c>
      <c r="I39" s="264">
        <v>30</v>
      </c>
      <c r="J39" s="264">
        <v>30</v>
      </c>
      <c r="K39" s="29">
        <v>2</v>
      </c>
      <c r="L39" s="264">
        <v>25</v>
      </c>
      <c r="M39" s="264">
        <v>25</v>
      </c>
      <c r="N39" s="264">
        <v>25</v>
      </c>
      <c r="O39" s="29">
        <v>2</v>
      </c>
      <c r="P39" s="264">
        <v>25</v>
      </c>
      <c r="Q39" s="264">
        <v>25</v>
      </c>
      <c r="R39" s="264">
        <v>25</v>
      </c>
      <c r="S39" s="29">
        <v>2</v>
      </c>
      <c r="T39" s="264">
        <v>30</v>
      </c>
      <c r="U39" s="264">
        <v>30</v>
      </c>
      <c r="V39" s="264">
        <v>30</v>
      </c>
      <c r="W39" s="29">
        <v>2</v>
      </c>
      <c r="X39" s="264">
        <v>25</v>
      </c>
      <c r="Y39" s="264">
        <v>25</v>
      </c>
      <c r="Z39" s="264">
        <v>25</v>
      </c>
      <c r="AA39" s="29">
        <v>2</v>
      </c>
      <c r="AB39" s="264">
        <v>15</v>
      </c>
      <c r="AC39" s="264">
        <v>15</v>
      </c>
      <c r="AD39" s="264">
        <v>15</v>
      </c>
      <c r="AE39" s="29">
        <v>2</v>
      </c>
      <c r="AF39" s="264">
        <v>15</v>
      </c>
      <c r="AG39" s="264">
        <v>15</v>
      </c>
      <c r="AH39" s="73">
        <v>15</v>
      </c>
      <c r="AI39" s="29">
        <v>1</v>
      </c>
      <c r="AJ39" s="264">
        <v>20</v>
      </c>
      <c r="AK39" s="264">
        <v>20</v>
      </c>
      <c r="AL39" s="264">
        <v>20</v>
      </c>
      <c r="AM39" s="29">
        <v>0</v>
      </c>
      <c r="AN39" s="25">
        <v>0</v>
      </c>
      <c r="AO39" s="25">
        <v>0</v>
      </c>
      <c r="AP39" s="25">
        <v>0</v>
      </c>
      <c r="AQ39" s="28">
        <v>1</v>
      </c>
      <c r="AR39" s="25">
        <v>15</v>
      </c>
      <c r="AS39" s="25">
        <v>15</v>
      </c>
      <c r="AT39" s="25">
        <v>15</v>
      </c>
      <c r="AU39" s="120">
        <v>1</v>
      </c>
      <c r="AV39" s="25">
        <v>0</v>
      </c>
      <c r="AW39" s="25">
        <v>0</v>
      </c>
      <c r="AX39" s="25">
        <v>0</v>
      </c>
      <c r="AY39" s="128">
        <f t="shared" si="0"/>
        <v>19</v>
      </c>
    </row>
    <row r="40" spans="1:51">
      <c r="A40" s="39">
        <v>35</v>
      </c>
      <c r="B40" s="38" t="s">
        <v>44</v>
      </c>
      <c r="C40" s="29">
        <v>3</v>
      </c>
      <c r="D40" s="264">
        <v>359</v>
      </c>
      <c r="E40" s="56">
        <v>217</v>
      </c>
      <c r="F40" s="264">
        <v>67</v>
      </c>
      <c r="G40" s="29">
        <v>3</v>
      </c>
      <c r="H40" s="264">
        <v>357</v>
      </c>
      <c r="I40" s="264">
        <v>208</v>
      </c>
      <c r="J40" s="264">
        <v>195</v>
      </c>
      <c r="K40" s="29">
        <v>3</v>
      </c>
      <c r="L40" s="264">
        <v>193</v>
      </c>
      <c r="M40" s="264">
        <v>81</v>
      </c>
      <c r="N40" s="264">
        <v>45</v>
      </c>
      <c r="O40" s="29">
        <v>3</v>
      </c>
      <c r="P40" s="264">
        <v>339</v>
      </c>
      <c r="Q40" s="264">
        <v>193</v>
      </c>
      <c r="R40" s="264">
        <v>105</v>
      </c>
      <c r="S40" s="29">
        <v>3</v>
      </c>
      <c r="T40" s="264">
        <v>450</v>
      </c>
      <c r="U40" s="264">
        <v>239</v>
      </c>
      <c r="V40" s="264">
        <v>115</v>
      </c>
      <c r="W40" s="29">
        <v>3</v>
      </c>
      <c r="X40" s="264">
        <v>1</v>
      </c>
      <c r="Y40" s="264">
        <v>1</v>
      </c>
      <c r="Z40" s="264">
        <v>1</v>
      </c>
      <c r="AA40" s="29">
        <v>2</v>
      </c>
      <c r="AB40" s="264">
        <v>1</v>
      </c>
      <c r="AC40" s="264">
        <v>1</v>
      </c>
      <c r="AD40" s="264">
        <v>1</v>
      </c>
      <c r="AE40" s="29">
        <v>2</v>
      </c>
      <c r="AF40" s="264">
        <v>1</v>
      </c>
      <c r="AG40" s="264">
        <v>1</v>
      </c>
      <c r="AH40" s="73">
        <v>1</v>
      </c>
      <c r="AI40" s="29">
        <v>1</v>
      </c>
      <c r="AJ40" s="264">
        <v>0</v>
      </c>
      <c r="AK40" s="264">
        <v>0</v>
      </c>
      <c r="AL40" s="264">
        <v>0</v>
      </c>
      <c r="AM40" s="29">
        <v>0</v>
      </c>
      <c r="AN40" s="25">
        <v>0</v>
      </c>
      <c r="AO40" s="25">
        <v>0</v>
      </c>
      <c r="AP40" s="25">
        <v>0</v>
      </c>
      <c r="AQ40" s="28">
        <v>0</v>
      </c>
      <c r="AR40" s="25">
        <v>0</v>
      </c>
      <c r="AS40" s="25">
        <v>0</v>
      </c>
      <c r="AT40" s="25">
        <v>0</v>
      </c>
      <c r="AU40" s="120">
        <v>1</v>
      </c>
      <c r="AV40" s="25">
        <v>0</v>
      </c>
      <c r="AW40" s="25">
        <v>0</v>
      </c>
      <c r="AX40" s="25">
        <v>0</v>
      </c>
      <c r="AY40" s="128">
        <f t="shared" si="0"/>
        <v>24</v>
      </c>
    </row>
    <row r="41" spans="1:51">
      <c r="A41" s="39">
        <v>36</v>
      </c>
      <c r="B41" s="38" t="s">
        <v>45</v>
      </c>
      <c r="C41" s="29">
        <v>3</v>
      </c>
      <c r="D41" s="264">
        <v>0</v>
      </c>
      <c r="E41" s="56"/>
      <c r="F41" s="264"/>
      <c r="G41" s="29">
        <v>3</v>
      </c>
      <c r="H41" s="264">
        <v>0</v>
      </c>
      <c r="I41" s="264"/>
      <c r="J41" s="264"/>
      <c r="K41" s="29">
        <v>3</v>
      </c>
      <c r="L41" s="264">
        <v>0</v>
      </c>
      <c r="M41" s="264"/>
      <c r="N41" s="264"/>
      <c r="O41" s="29">
        <v>3</v>
      </c>
      <c r="P41" s="264">
        <v>0</v>
      </c>
      <c r="Q41" s="264"/>
      <c r="R41" s="264"/>
      <c r="S41" s="29">
        <v>3</v>
      </c>
      <c r="T41" s="264">
        <v>0</v>
      </c>
      <c r="U41" s="264"/>
      <c r="V41" s="264"/>
      <c r="W41" s="29">
        <v>3</v>
      </c>
      <c r="X41" s="264">
        <v>0</v>
      </c>
      <c r="Y41" s="264"/>
      <c r="Z41" s="264"/>
      <c r="AA41" s="29">
        <v>2</v>
      </c>
      <c r="AB41" s="264">
        <v>0</v>
      </c>
      <c r="AC41" s="264"/>
      <c r="AD41" s="264"/>
      <c r="AE41" s="29">
        <v>2</v>
      </c>
      <c r="AF41" s="264">
        <v>0</v>
      </c>
      <c r="AG41" s="264"/>
      <c r="AH41" s="73"/>
      <c r="AI41" s="29">
        <v>1</v>
      </c>
      <c r="AJ41" s="264"/>
      <c r="AK41" s="264"/>
      <c r="AL41" s="264"/>
      <c r="AM41" s="29">
        <v>0</v>
      </c>
      <c r="AN41" s="25">
        <v>0</v>
      </c>
      <c r="AO41" s="25">
        <v>0</v>
      </c>
      <c r="AP41" s="25">
        <v>0</v>
      </c>
      <c r="AQ41" s="28"/>
      <c r="AR41" s="25">
        <v>0</v>
      </c>
      <c r="AS41" s="25">
        <v>0</v>
      </c>
      <c r="AT41" s="25">
        <v>0</v>
      </c>
      <c r="AU41" s="120">
        <v>1</v>
      </c>
      <c r="AV41" s="25">
        <v>0</v>
      </c>
      <c r="AW41" s="25">
        <v>0</v>
      </c>
      <c r="AX41" s="25">
        <v>0</v>
      </c>
      <c r="AY41" s="128">
        <f t="shared" si="0"/>
        <v>24</v>
      </c>
    </row>
    <row r="42" spans="1:51">
      <c r="A42" s="39">
        <v>37</v>
      </c>
      <c r="B42" s="38" t="s">
        <v>46</v>
      </c>
      <c r="C42" s="29">
        <v>3</v>
      </c>
      <c r="D42" s="264">
        <v>65</v>
      </c>
      <c r="E42" s="56">
        <v>65</v>
      </c>
      <c r="F42" s="264">
        <v>27</v>
      </c>
      <c r="G42" s="29">
        <v>3</v>
      </c>
      <c r="H42" s="264">
        <v>108</v>
      </c>
      <c r="I42" s="264">
        <v>108</v>
      </c>
      <c r="J42" s="264">
        <v>56</v>
      </c>
      <c r="K42" s="29">
        <v>3</v>
      </c>
      <c r="L42" s="264">
        <v>13</v>
      </c>
      <c r="M42" s="264">
        <v>13</v>
      </c>
      <c r="N42" s="264">
        <v>6</v>
      </c>
      <c r="O42" s="29">
        <v>3</v>
      </c>
      <c r="P42" s="264">
        <v>43</v>
      </c>
      <c r="Q42" s="264">
        <v>43</v>
      </c>
      <c r="R42" s="264">
        <v>23</v>
      </c>
      <c r="S42" s="29">
        <v>3</v>
      </c>
      <c r="T42" s="264">
        <v>148</v>
      </c>
      <c r="U42" s="264">
        <v>148</v>
      </c>
      <c r="V42" s="264">
        <v>148</v>
      </c>
      <c r="W42" s="29">
        <v>3</v>
      </c>
      <c r="X42" s="264">
        <v>27</v>
      </c>
      <c r="Y42" s="264">
        <v>27</v>
      </c>
      <c r="Z42" s="264">
        <v>12</v>
      </c>
      <c r="AA42" s="29">
        <v>2</v>
      </c>
      <c r="AB42" s="264">
        <v>10</v>
      </c>
      <c r="AC42" s="264">
        <v>10</v>
      </c>
      <c r="AD42" s="264">
        <v>5</v>
      </c>
      <c r="AE42" s="29">
        <v>2</v>
      </c>
      <c r="AF42" s="264">
        <v>9</v>
      </c>
      <c r="AG42" s="264">
        <v>9</v>
      </c>
      <c r="AH42" s="73">
        <v>5</v>
      </c>
      <c r="AI42" s="29">
        <v>1</v>
      </c>
      <c r="AJ42" s="264">
        <v>0</v>
      </c>
      <c r="AK42" s="264">
        <v>0</v>
      </c>
      <c r="AL42" s="264">
        <v>0</v>
      </c>
      <c r="AM42" s="29">
        <v>0</v>
      </c>
      <c r="AN42" s="25">
        <v>0</v>
      </c>
      <c r="AO42" s="25">
        <v>0</v>
      </c>
      <c r="AP42" s="25">
        <v>0</v>
      </c>
      <c r="AQ42" s="28">
        <v>0</v>
      </c>
      <c r="AR42" s="25">
        <v>0</v>
      </c>
      <c r="AS42" s="25">
        <v>0</v>
      </c>
      <c r="AT42" s="25">
        <v>0</v>
      </c>
      <c r="AU42" s="120">
        <v>1</v>
      </c>
      <c r="AV42" s="25">
        <v>0</v>
      </c>
      <c r="AW42" s="25">
        <v>0</v>
      </c>
      <c r="AX42" s="25">
        <v>0</v>
      </c>
      <c r="AY42" s="128">
        <f t="shared" si="0"/>
        <v>24</v>
      </c>
    </row>
    <row r="43" spans="1:51">
      <c r="A43" s="39">
        <v>38</v>
      </c>
      <c r="B43" s="38" t="s">
        <v>47</v>
      </c>
      <c r="C43" s="29">
        <v>2</v>
      </c>
      <c r="D43" s="264">
        <v>0</v>
      </c>
      <c r="E43" s="264"/>
      <c r="F43" s="264"/>
      <c r="G43" s="29">
        <v>2</v>
      </c>
      <c r="H43" s="264">
        <v>0</v>
      </c>
      <c r="I43" s="264"/>
      <c r="J43" s="264"/>
      <c r="K43" s="29">
        <v>2</v>
      </c>
      <c r="L43" s="264">
        <v>0</v>
      </c>
      <c r="M43" s="264"/>
      <c r="N43" s="264"/>
      <c r="O43" s="29">
        <v>2</v>
      </c>
      <c r="P43" s="264">
        <v>0</v>
      </c>
      <c r="Q43" s="264"/>
      <c r="R43" s="264"/>
      <c r="S43" s="29">
        <v>2</v>
      </c>
      <c r="T43" s="264">
        <v>0</v>
      </c>
      <c r="U43" s="264"/>
      <c r="V43" s="264"/>
      <c r="W43" s="29">
        <v>2</v>
      </c>
      <c r="X43" s="264">
        <v>0</v>
      </c>
      <c r="Y43" s="264"/>
      <c r="Z43" s="264"/>
      <c r="AA43" s="29">
        <v>2</v>
      </c>
      <c r="AB43" s="264">
        <v>0</v>
      </c>
      <c r="AC43" s="264"/>
      <c r="AD43" s="264"/>
      <c r="AE43" s="29">
        <v>2</v>
      </c>
      <c r="AF43" s="264">
        <v>0</v>
      </c>
      <c r="AG43" s="264"/>
      <c r="AH43" s="73"/>
      <c r="AI43" s="29">
        <v>1</v>
      </c>
      <c r="AJ43" s="264"/>
      <c r="AK43" s="264"/>
      <c r="AL43" s="264"/>
      <c r="AM43" s="29">
        <v>1</v>
      </c>
      <c r="AN43" s="25">
        <v>0</v>
      </c>
      <c r="AO43" s="25">
        <v>0</v>
      </c>
      <c r="AP43" s="25">
        <v>0</v>
      </c>
      <c r="AQ43" s="28"/>
      <c r="AR43" s="25">
        <v>0</v>
      </c>
      <c r="AS43" s="25">
        <v>0</v>
      </c>
      <c r="AT43" s="25">
        <v>0</v>
      </c>
      <c r="AU43" s="120">
        <v>1</v>
      </c>
      <c r="AV43" s="25">
        <v>0</v>
      </c>
      <c r="AW43" s="25">
        <v>0</v>
      </c>
      <c r="AX43" s="25">
        <v>0</v>
      </c>
      <c r="AY43" s="128">
        <f t="shared" si="0"/>
        <v>19</v>
      </c>
    </row>
    <row r="44" spans="1:51">
      <c r="A44" s="39">
        <v>39</v>
      </c>
      <c r="B44" s="38" t="s">
        <v>48</v>
      </c>
      <c r="C44" s="29">
        <v>2</v>
      </c>
      <c r="D44" s="264">
        <v>0</v>
      </c>
      <c r="E44" s="264"/>
      <c r="F44" s="264"/>
      <c r="G44" s="29">
        <v>2</v>
      </c>
      <c r="H44" s="264">
        <v>0</v>
      </c>
      <c r="I44" s="264"/>
      <c r="J44" s="264"/>
      <c r="K44" s="29">
        <v>2</v>
      </c>
      <c r="L44" s="264">
        <v>0</v>
      </c>
      <c r="M44" s="264"/>
      <c r="N44" s="264"/>
      <c r="O44" s="29">
        <v>2</v>
      </c>
      <c r="P44" s="264">
        <v>0</v>
      </c>
      <c r="Q44" s="264"/>
      <c r="R44" s="264"/>
      <c r="S44" s="29">
        <v>2</v>
      </c>
      <c r="T44" s="264">
        <v>0</v>
      </c>
      <c r="U44" s="264"/>
      <c r="V44" s="264"/>
      <c r="W44" s="29">
        <v>2</v>
      </c>
      <c r="X44" s="264">
        <v>0</v>
      </c>
      <c r="Y44" s="264"/>
      <c r="Z44" s="264"/>
      <c r="AA44" s="29">
        <v>2</v>
      </c>
      <c r="AB44" s="264">
        <v>0</v>
      </c>
      <c r="AC44" s="264"/>
      <c r="AD44" s="264"/>
      <c r="AE44" s="29">
        <v>2</v>
      </c>
      <c r="AF44" s="264">
        <v>0</v>
      </c>
      <c r="AG44" s="264"/>
      <c r="AH44" s="73"/>
      <c r="AI44" s="29">
        <v>1</v>
      </c>
      <c r="AJ44" s="264"/>
      <c r="AK44" s="264"/>
      <c r="AL44" s="264"/>
      <c r="AM44" s="29">
        <v>0</v>
      </c>
      <c r="AN44" s="25">
        <v>0</v>
      </c>
      <c r="AO44" s="25">
        <v>0</v>
      </c>
      <c r="AP44" s="25">
        <v>0</v>
      </c>
      <c r="AQ44" s="28"/>
      <c r="AR44" s="25">
        <v>0</v>
      </c>
      <c r="AS44" s="25">
        <v>0</v>
      </c>
      <c r="AT44" s="25">
        <v>0</v>
      </c>
      <c r="AU44" s="120">
        <v>1</v>
      </c>
      <c r="AV44" s="25">
        <v>0</v>
      </c>
      <c r="AW44" s="25">
        <v>0</v>
      </c>
      <c r="AX44" s="25">
        <v>0</v>
      </c>
      <c r="AY44" s="128">
        <f t="shared" si="0"/>
        <v>18</v>
      </c>
    </row>
    <row r="45" spans="1:51">
      <c r="A45" s="39">
        <v>40</v>
      </c>
      <c r="B45" s="38" t="s">
        <v>49</v>
      </c>
      <c r="C45" s="29">
        <v>2</v>
      </c>
      <c r="D45" s="264">
        <v>9</v>
      </c>
      <c r="E45" s="56">
        <v>9</v>
      </c>
      <c r="F45" s="264">
        <v>9</v>
      </c>
      <c r="G45" s="29">
        <v>2</v>
      </c>
      <c r="H45" s="264">
        <v>108</v>
      </c>
      <c r="I45" s="264">
        <v>108</v>
      </c>
      <c r="J45" s="264">
        <v>108</v>
      </c>
      <c r="K45" s="29">
        <v>2</v>
      </c>
      <c r="L45" s="264">
        <v>28</v>
      </c>
      <c r="M45" s="264">
        <v>28</v>
      </c>
      <c r="N45" s="264">
        <v>21</v>
      </c>
      <c r="O45" s="29">
        <v>2</v>
      </c>
      <c r="P45" s="264">
        <v>49</v>
      </c>
      <c r="Q45" s="264">
        <v>49</v>
      </c>
      <c r="R45" s="264">
        <v>49</v>
      </c>
      <c r="S45" s="29">
        <v>2</v>
      </c>
      <c r="T45" s="264">
        <v>125</v>
      </c>
      <c r="U45" s="264">
        <v>125</v>
      </c>
      <c r="V45" s="264">
        <v>125</v>
      </c>
      <c r="W45" s="29">
        <v>2</v>
      </c>
      <c r="X45" s="264">
        <v>44</v>
      </c>
      <c r="Y45" s="264">
        <v>44</v>
      </c>
      <c r="Z45" s="264">
        <v>44</v>
      </c>
      <c r="AA45" s="29">
        <v>2</v>
      </c>
      <c r="AB45" s="264">
        <v>16</v>
      </c>
      <c r="AC45" s="264">
        <v>16</v>
      </c>
      <c r="AD45" s="264">
        <v>16</v>
      </c>
      <c r="AE45" s="29">
        <v>2</v>
      </c>
      <c r="AF45" s="264">
        <v>10</v>
      </c>
      <c r="AG45" s="264">
        <v>10</v>
      </c>
      <c r="AH45" s="73">
        <v>10</v>
      </c>
      <c r="AI45" s="29">
        <v>1</v>
      </c>
      <c r="AJ45" s="264">
        <v>49</v>
      </c>
      <c r="AK45" s="264">
        <v>49</v>
      </c>
      <c r="AL45" s="264">
        <v>49</v>
      </c>
      <c r="AM45" s="29">
        <v>1</v>
      </c>
      <c r="AN45" s="25">
        <v>8</v>
      </c>
      <c r="AO45" s="25">
        <v>8</v>
      </c>
      <c r="AP45" s="25">
        <v>8</v>
      </c>
      <c r="AQ45" s="28">
        <v>0</v>
      </c>
      <c r="AR45" s="25">
        <v>6</v>
      </c>
      <c r="AS45" s="25">
        <v>6</v>
      </c>
      <c r="AT45" s="25">
        <v>6</v>
      </c>
      <c r="AU45" s="120">
        <v>1</v>
      </c>
      <c r="AV45" s="25">
        <v>39</v>
      </c>
      <c r="AW45" s="25">
        <v>39</v>
      </c>
      <c r="AX45" s="25">
        <v>39</v>
      </c>
      <c r="AY45" s="128">
        <f t="shared" si="0"/>
        <v>19</v>
      </c>
    </row>
    <row r="46" spans="1:51">
      <c r="A46" s="39">
        <v>41</v>
      </c>
      <c r="B46" s="38" t="s">
        <v>50</v>
      </c>
      <c r="C46" s="29">
        <v>2</v>
      </c>
      <c r="D46" s="264">
        <v>209</v>
      </c>
      <c r="E46" s="56">
        <v>97</v>
      </c>
      <c r="F46" s="264">
        <v>97</v>
      </c>
      <c r="G46" s="29">
        <v>2</v>
      </c>
      <c r="H46" s="264">
        <v>122</v>
      </c>
      <c r="I46" s="264">
        <v>122</v>
      </c>
      <c r="J46" s="264">
        <v>122</v>
      </c>
      <c r="K46" s="29">
        <v>2</v>
      </c>
      <c r="L46" s="264">
        <v>137</v>
      </c>
      <c r="M46" s="264">
        <v>105</v>
      </c>
      <c r="N46" s="264">
        <v>105</v>
      </c>
      <c r="O46" s="29">
        <v>2</v>
      </c>
      <c r="P46" s="264">
        <v>270</v>
      </c>
      <c r="Q46" s="264">
        <v>92</v>
      </c>
      <c r="R46" s="264">
        <v>92</v>
      </c>
      <c r="S46" s="29">
        <v>2</v>
      </c>
      <c r="T46" s="264">
        <v>215</v>
      </c>
      <c r="U46" s="264">
        <v>143</v>
      </c>
      <c r="V46" s="264">
        <v>143</v>
      </c>
      <c r="W46" s="29">
        <v>2</v>
      </c>
      <c r="X46" s="264">
        <v>203</v>
      </c>
      <c r="Y46" s="264">
        <v>103</v>
      </c>
      <c r="Z46" s="264">
        <v>103</v>
      </c>
      <c r="AA46" s="29">
        <v>2</v>
      </c>
      <c r="AB46" s="264">
        <v>21</v>
      </c>
      <c r="AC46" s="264">
        <v>21</v>
      </c>
      <c r="AD46" s="264">
        <v>21</v>
      </c>
      <c r="AE46" s="29">
        <v>2</v>
      </c>
      <c r="AF46" s="264">
        <v>77</v>
      </c>
      <c r="AG46" s="264">
        <v>66</v>
      </c>
      <c r="AH46" s="73">
        <v>66</v>
      </c>
      <c r="AI46" s="29">
        <v>1</v>
      </c>
      <c r="AJ46" s="264">
        <v>0</v>
      </c>
      <c r="AK46" s="264">
        <v>0</v>
      </c>
      <c r="AL46" s="264">
        <v>0</v>
      </c>
      <c r="AM46" s="29">
        <v>1</v>
      </c>
      <c r="AN46" s="25">
        <v>1</v>
      </c>
      <c r="AO46" s="25">
        <v>1</v>
      </c>
      <c r="AP46" s="25">
        <v>1</v>
      </c>
      <c r="AQ46" s="28">
        <v>0</v>
      </c>
      <c r="AR46" s="25">
        <v>0</v>
      </c>
      <c r="AS46" s="25">
        <v>0</v>
      </c>
      <c r="AT46" s="25">
        <v>0</v>
      </c>
      <c r="AU46" s="120">
        <v>1</v>
      </c>
      <c r="AV46" s="25">
        <v>40</v>
      </c>
      <c r="AW46" s="25">
        <v>40</v>
      </c>
      <c r="AX46" s="25">
        <v>20</v>
      </c>
      <c r="AY46" s="128">
        <f t="shared" si="0"/>
        <v>19</v>
      </c>
    </row>
    <row r="47" spans="1:51">
      <c r="A47" s="39">
        <v>42</v>
      </c>
      <c r="B47" s="38" t="s">
        <v>51</v>
      </c>
      <c r="C47" s="29">
        <v>2</v>
      </c>
      <c r="D47" s="264">
        <v>0</v>
      </c>
      <c r="E47" s="264"/>
      <c r="F47" s="264"/>
      <c r="G47" s="29">
        <v>2</v>
      </c>
      <c r="H47" s="264">
        <v>0</v>
      </c>
      <c r="I47" s="264"/>
      <c r="J47" s="264"/>
      <c r="K47" s="29">
        <v>2</v>
      </c>
      <c r="L47" s="264">
        <v>0</v>
      </c>
      <c r="M47" s="264"/>
      <c r="N47" s="264"/>
      <c r="O47" s="29">
        <v>2</v>
      </c>
      <c r="P47" s="264">
        <v>0</v>
      </c>
      <c r="Q47" s="264"/>
      <c r="R47" s="264"/>
      <c r="S47" s="29">
        <v>2</v>
      </c>
      <c r="T47" s="264">
        <v>0</v>
      </c>
      <c r="U47" s="264"/>
      <c r="V47" s="264"/>
      <c r="W47" s="29">
        <v>2</v>
      </c>
      <c r="X47" s="264">
        <v>0</v>
      </c>
      <c r="Y47" s="264"/>
      <c r="Z47" s="264"/>
      <c r="AA47" s="29">
        <v>2</v>
      </c>
      <c r="AB47" s="264">
        <v>0</v>
      </c>
      <c r="AC47" s="264"/>
      <c r="AD47" s="264"/>
      <c r="AE47" s="29">
        <v>2</v>
      </c>
      <c r="AF47" s="264">
        <v>0</v>
      </c>
      <c r="AG47" s="264"/>
      <c r="AH47" s="73"/>
      <c r="AI47" s="29">
        <v>1</v>
      </c>
      <c r="AJ47" s="264"/>
      <c r="AK47" s="264"/>
      <c r="AL47" s="264"/>
      <c r="AM47" s="29">
        <v>0</v>
      </c>
      <c r="AN47" s="25">
        <v>0</v>
      </c>
      <c r="AO47" s="25">
        <v>0</v>
      </c>
      <c r="AP47" s="25">
        <v>0</v>
      </c>
      <c r="AQ47" s="28"/>
      <c r="AR47" s="25">
        <v>0</v>
      </c>
      <c r="AS47" s="25">
        <v>0</v>
      </c>
      <c r="AT47" s="25">
        <v>0</v>
      </c>
      <c r="AU47" s="120">
        <v>1</v>
      </c>
      <c r="AV47" s="25">
        <v>0</v>
      </c>
      <c r="AW47" s="25">
        <v>0</v>
      </c>
      <c r="AX47" s="25">
        <v>0</v>
      </c>
      <c r="AY47" s="128">
        <f t="shared" si="0"/>
        <v>18</v>
      </c>
    </row>
    <row r="48" spans="1:51">
      <c r="A48" s="39">
        <v>43</v>
      </c>
      <c r="B48" s="38" t="s">
        <v>52</v>
      </c>
      <c r="C48" s="29">
        <v>2</v>
      </c>
      <c r="D48" s="264">
        <v>0</v>
      </c>
      <c r="E48" s="264"/>
      <c r="F48" s="264"/>
      <c r="G48" s="29">
        <v>2</v>
      </c>
      <c r="H48" s="264">
        <v>0</v>
      </c>
      <c r="I48" s="264"/>
      <c r="J48" s="264"/>
      <c r="K48" s="29">
        <v>2</v>
      </c>
      <c r="L48" s="264">
        <v>0</v>
      </c>
      <c r="M48" s="264"/>
      <c r="N48" s="264"/>
      <c r="O48" s="29">
        <v>2</v>
      </c>
      <c r="P48" s="264">
        <v>0</v>
      </c>
      <c r="Q48" s="264"/>
      <c r="R48" s="264"/>
      <c r="S48" s="29">
        <v>2</v>
      </c>
      <c r="T48" s="264">
        <v>0</v>
      </c>
      <c r="U48" s="264"/>
      <c r="V48" s="264"/>
      <c r="W48" s="29">
        <v>2</v>
      </c>
      <c r="X48" s="264">
        <v>0</v>
      </c>
      <c r="Y48" s="264"/>
      <c r="Z48" s="264"/>
      <c r="AA48" s="29">
        <v>2</v>
      </c>
      <c r="AB48" s="264">
        <v>0</v>
      </c>
      <c r="AC48" s="264"/>
      <c r="AD48" s="264"/>
      <c r="AE48" s="29">
        <v>2</v>
      </c>
      <c r="AF48" s="264">
        <v>0</v>
      </c>
      <c r="AG48" s="264"/>
      <c r="AH48" s="73"/>
      <c r="AI48" s="29">
        <v>1</v>
      </c>
      <c r="AJ48" s="264"/>
      <c r="AK48" s="264"/>
      <c r="AL48" s="264"/>
      <c r="AM48" s="29">
        <v>0</v>
      </c>
      <c r="AN48" s="25">
        <v>0</v>
      </c>
      <c r="AO48" s="25">
        <v>0</v>
      </c>
      <c r="AP48" s="25">
        <v>0</v>
      </c>
      <c r="AQ48" s="28"/>
      <c r="AR48" s="25">
        <v>0</v>
      </c>
      <c r="AS48" s="25">
        <v>0</v>
      </c>
      <c r="AT48" s="25">
        <v>0</v>
      </c>
      <c r="AU48" s="120">
        <v>2</v>
      </c>
      <c r="AV48" s="25">
        <v>0</v>
      </c>
      <c r="AW48" s="25">
        <v>0</v>
      </c>
      <c r="AX48" s="25">
        <v>0</v>
      </c>
      <c r="AY48" s="128">
        <f t="shared" si="0"/>
        <v>19</v>
      </c>
    </row>
    <row r="49" spans="1:51">
      <c r="A49" s="39">
        <v>44</v>
      </c>
      <c r="B49" s="38" t="s">
        <v>53</v>
      </c>
      <c r="C49" s="29">
        <v>3</v>
      </c>
      <c r="D49" s="264">
        <v>51</v>
      </c>
      <c r="E49" s="264">
        <v>46</v>
      </c>
      <c r="F49" s="264">
        <v>46</v>
      </c>
      <c r="G49" s="29">
        <v>3</v>
      </c>
      <c r="H49" s="264">
        <v>1446</v>
      </c>
      <c r="I49" s="264">
        <v>1366</v>
      </c>
      <c r="J49" s="264">
        <v>1366</v>
      </c>
      <c r="K49" s="29">
        <v>3</v>
      </c>
      <c r="L49" s="264">
        <v>98</v>
      </c>
      <c r="M49" s="264">
        <v>88</v>
      </c>
      <c r="N49" s="264">
        <v>88</v>
      </c>
      <c r="O49" s="29">
        <v>3</v>
      </c>
      <c r="P49" s="264">
        <v>66</v>
      </c>
      <c r="Q49" s="264">
        <v>66</v>
      </c>
      <c r="R49" s="264">
        <v>66</v>
      </c>
      <c r="S49" s="29">
        <v>3</v>
      </c>
      <c r="T49" s="264">
        <v>1099</v>
      </c>
      <c r="U49" s="264">
        <v>776</v>
      </c>
      <c r="V49" s="264">
        <v>0</v>
      </c>
      <c r="W49" s="29">
        <v>3</v>
      </c>
      <c r="X49" s="264">
        <v>316</v>
      </c>
      <c r="Y49" s="264">
        <v>294</v>
      </c>
      <c r="Z49" s="264">
        <v>294</v>
      </c>
      <c r="AA49" s="29">
        <v>2</v>
      </c>
      <c r="AB49" s="264">
        <v>37</v>
      </c>
      <c r="AC49" s="264">
        <v>37</v>
      </c>
      <c r="AD49" s="264">
        <v>37</v>
      </c>
      <c r="AE49" s="29">
        <v>2</v>
      </c>
      <c r="AF49" s="264">
        <v>58</v>
      </c>
      <c r="AG49" s="264">
        <v>56</v>
      </c>
      <c r="AH49" s="73">
        <v>56</v>
      </c>
      <c r="AI49" s="29">
        <v>1</v>
      </c>
      <c r="AJ49" s="264">
        <v>0</v>
      </c>
      <c r="AK49" s="264">
        <v>0</v>
      </c>
      <c r="AL49" s="264">
        <v>0</v>
      </c>
      <c r="AM49" s="29">
        <v>0</v>
      </c>
      <c r="AN49" s="25">
        <v>0</v>
      </c>
      <c r="AO49" s="25">
        <v>0</v>
      </c>
      <c r="AP49" s="25">
        <v>0</v>
      </c>
      <c r="AQ49" s="28">
        <v>0</v>
      </c>
      <c r="AR49" s="25">
        <v>0</v>
      </c>
      <c r="AS49" s="25">
        <v>0</v>
      </c>
      <c r="AT49" s="25">
        <v>0</v>
      </c>
      <c r="AU49" s="120">
        <v>1</v>
      </c>
      <c r="AV49" s="25">
        <v>0</v>
      </c>
      <c r="AW49" s="25">
        <v>0</v>
      </c>
      <c r="AX49" s="25">
        <v>0</v>
      </c>
      <c r="AY49" s="128">
        <f t="shared" si="0"/>
        <v>24</v>
      </c>
    </row>
    <row r="50" spans="1:51">
      <c r="A50" s="39">
        <v>45</v>
      </c>
      <c r="B50" s="38" t="s">
        <v>54</v>
      </c>
      <c r="C50" s="29">
        <v>2</v>
      </c>
      <c r="D50" s="264">
        <v>64</v>
      </c>
      <c r="E50" s="56">
        <v>64</v>
      </c>
      <c r="F50" s="264">
        <v>38</v>
      </c>
      <c r="G50" s="29">
        <v>2</v>
      </c>
      <c r="H50" s="264">
        <v>61</v>
      </c>
      <c r="I50" s="264">
        <v>61</v>
      </c>
      <c r="J50" s="264">
        <v>45</v>
      </c>
      <c r="K50" s="29">
        <v>2</v>
      </c>
      <c r="L50" s="264">
        <v>24</v>
      </c>
      <c r="M50" s="264">
        <v>24</v>
      </c>
      <c r="N50" s="264">
        <v>12</v>
      </c>
      <c r="O50" s="29">
        <v>2</v>
      </c>
      <c r="P50" s="264">
        <v>32</v>
      </c>
      <c r="Q50" s="264">
        <v>32</v>
      </c>
      <c r="R50" s="264">
        <v>30</v>
      </c>
      <c r="S50" s="29">
        <v>2</v>
      </c>
      <c r="T50" s="264">
        <v>48</v>
      </c>
      <c r="U50" s="264">
        <v>48</v>
      </c>
      <c r="V50" s="264">
        <v>0</v>
      </c>
      <c r="W50" s="29">
        <v>2</v>
      </c>
      <c r="X50" s="264">
        <v>68</v>
      </c>
      <c r="Y50" s="264">
        <v>68</v>
      </c>
      <c r="Z50" s="264">
        <v>68</v>
      </c>
      <c r="AA50" s="29">
        <v>2</v>
      </c>
      <c r="AB50" s="264">
        <v>63</v>
      </c>
      <c r="AC50" s="264">
        <v>63</v>
      </c>
      <c r="AD50" s="264">
        <v>60</v>
      </c>
      <c r="AE50" s="29">
        <v>2</v>
      </c>
      <c r="AF50" s="264">
        <v>29</v>
      </c>
      <c r="AG50" s="264">
        <v>29</v>
      </c>
      <c r="AH50" s="73">
        <v>28</v>
      </c>
      <c r="AI50" s="29">
        <v>1</v>
      </c>
      <c r="AJ50" s="264">
        <v>25</v>
      </c>
      <c r="AK50" s="264">
        <v>25</v>
      </c>
      <c r="AL50" s="264">
        <v>0</v>
      </c>
      <c r="AM50" s="29">
        <v>0</v>
      </c>
      <c r="AN50" s="25">
        <v>0</v>
      </c>
      <c r="AO50" s="25">
        <v>0</v>
      </c>
      <c r="AP50" s="25">
        <v>0</v>
      </c>
      <c r="AQ50" s="28">
        <v>1</v>
      </c>
      <c r="AR50" s="25">
        <v>0</v>
      </c>
      <c r="AS50" s="25">
        <v>0</v>
      </c>
      <c r="AT50" s="25">
        <v>0</v>
      </c>
      <c r="AU50" s="120">
        <v>1</v>
      </c>
      <c r="AV50" s="25">
        <v>0</v>
      </c>
      <c r="AW50" s="25">
        <v>0</v>
      </c>
      <c r="AX50" s="25">
        <v>0</v>
      </c>
      <c r="AY50" s="128">
        <f t="shared" si="0"/>
        <v>19</v>
      </c>
    </row>
    <row r="51" spans="1:51">
      <c r="A51" s="39">
        <v>46</v>
      </c>
      <c r="B51" s="38" t="s">
        <v>55</v>
      </c>
      <c r="C51" s="29">
        <v>2</v>
      </c>
      <c r="D51" s="264">
        <v>56</v>
      </c>
      <c r="E51" s="56">
        <v>44</v>
      </c>
      <c r="F51" s="264">
        <v>15</v>
      </c>
      <c r="G51" s="29">
        <v>2</v>
      </c>
      <c r="H51" s="264">
        <v>58</v>
      </c>
      <c r="I51" s="264">
        <v>44</v>
      </c>
      <c r="J51" s="264">
        <v>40</v>
      </c>
      <c r="K51" s="29">
        <v>2</v>
      </c>
      <c r="L51" s="264">
        <v>38</v>
      </c>
      <c r="M51" s="264">
        <v>30</v>
      </c>
      <c r="N51" s="264">
        <v>13</v>
      </c>
      <c r="O51" s="29">
        <v>2</v>
      </c>
      <c r="P51" s="264">
        <v>96</v>
      </c>
      <c r="Q51" s="264">
        <v>93</v>
      </c>
      <c r="R51" s="264">
        <v>40</v>
      </c>
      <c r="S51" s="29">
        <v>2</v>
      </c>
      <c r="T51" s="264">
        <v>130</v>
      </c>
      <c r="U51" s="264">
        <v>79</v>
      </c>
      <c r="V51" s="264">
        <v>30</v>
      </c>
      <c r="W51" s="29">
        <v>2</v>
      </c>
      <c r="X51" s="264">
        <v>50</v>
      </c>
      <c r="Y51" s="264">
        <v>38</v>
      </c>
      <c r="Z51" s="264">
        <v>20</v>
      </c>
      <c r="AA51" s="29">
        <v>2</v>
      </c>
      <c r="AB51" s="264">
        <v>33</v>
      </c>
      <c r="AC51" s="264">
        <v>28</v>
      </c>
      <c r="AD51" s="264">
        <v>6</v>
      </c>
      <c r="AE51" s="29">
        <v>2</v>
      </c>
      <c r="AF51" s="264">
        <v>34</v>
      </c>
      <c r="AG51" s="264">
        <v>27</v>
      </c>
      <c r="AH51" s="73">
        <v>8</v>
      </c>
      <c r="AI51" s="29">
        <v>1</v>
      </c>
      <c r="AJ51" s="264">
        <v>54</v>
      </c>
      <c r="AK51" s="264">
        <v>49</v>
      </c>
      <c r="AL51" s="264">
        <v>0</v>
      </c>
      <c r="AM51" s="29">
        <v>0</v>
      </c>
      <c r="AN51" s="25">
        <v>0</v>
      </c>
      <c r="AO51" s="25">
        <v>0</v>
      </c>
      <c r="AP51" s="25">
        <v>0</v>
      </c>
      <c r="AQ51" s="28">
        <v>1</v>
      </c>
      <c r="AR51" s="25">
        <v>4</v>
      </c>
      <c r="AS51" s="25">
        <v>4</v>
      </c>
      <c r="AT51" s="25">
        <v>0</v>
      </c>
      <c r="AU51" s="120">
        <v>1</v>
      </c>
      <c r="AV51" s="25">
        <v>0</v>
      </c>
      <c r="AW51" s="25">
        <v>0</v>
      </c>
      <c r="AX51" s="25">
        <v>0</v>
      </c>
      <c r="AY51" s="128">
        <f t="shared" si="0"/>
        <v>19</v>
      </c>
    </row>
    <row r="52" spans="1:51">
      <c r="A52" s="39">
        <v>47</v>
      </c>
      <c r="B52" s="38" t="s">
        <v>56</v>
      </c>
      <c r="C52" s="29">
        <v>2</v>
      </c>
      <c r="D52" s="264">
        <v>82</v>
      </c>
      <c r="E52" s="56">
        <v>82</v>
      </c>
      <c r="F52" s="264">
        <v>82</v>
      </c>
      <c r="G52" s="29">
        <v>2</v>
      </c>
      <c r="H52" s="264">
        <v>303</v>
      </c>
      <c r="I52" s="264">
        <v>303</v>
      </c>
      <c r="J52" s="264">
        <v>303</v>
      </c>
      <c r="K52" s="29">
        <v>2</v>
      </c>
      <c r="L52" s="264">
        <v>134</v>
      </c>
      <c r="M52" s="264">
        <v>134</v>
      </c>
      <c r="N52" s="264">
        <v>134</v>
      </c>
      <c r="O52" s="29">
        <v>2</v>
      </c>
      <c r="P52" s="264">
        <v>158</v>
      </c>
      <c r="Q52" s="264">
        <v>158</v>
      </c>
      <c r="R52" s="264">
        <v>158</v>
      </c>
      <c r="S52" s="29">
        <v>2</v>
      </c>
      <c r="T52" s="264">
        <v>681</v>
      </c>
      <c r="U52" s="264">
        <v>681</v>
      </c>
      <c r="V52" s="264">
        <v>681</v>
      </c>
      <c r="W52" s="29">
        <v>2</v>
      </c>
      <c r="X52" s="264">
        <v>114</v>
      </c>
      <c r="Y52" s="264">
        <v>114</v>
      </c>
      <c r="Z52" s="264">
        <v>114</v>
      </c>
      <c r="AA52" s="29">
        <v>2</v>
      </c>
      <c r="AB52" s="264">
        <v>26</v>
      </c>
      <c r="AC52" s="264">
        <v>26</v>
      </c>
      <c r="AD52" s="264">
        <v>26</v>
      </c>
      <c r="AE52" s="29">
        <v>2</v>
      </c>
      <c r="AF52" s="264">
        <v>46</v>
      </c>
      <c r="AG52" s="264">
        <v>46</v>
      </c>
      <c r="AH52" s="73">
        <v>46</v>
      </c>
      <c r="AI52" s="29">
        <v>1</v>
      </c>
      <c r="AJ52" s="264">
        <v>107</v>
      </c>
      <c r="AK52" s="264">
        <v>107</v>
      </c>
      <c r="AL52" s="264">
        <v>107</v>
      </c>
      <c r="AM52" s="29">
        <v>0</v>
      </c>
      <c r="AN52" s="25">
        <v>0</v>
      </c>
      <c r="AO52" s="25">
        <v>0</v>
      </c>
      <c r="AP52" s="25">
        <v>0</v>
      </c>
      <c r="AQ52" s="28">
        <v>1</v>
      </c>
      <c r="AR52" s="25">
        <v>78</v>
      </c>
      <c r="AS52" s="25">
        <v>78</v>
      </c>
      <c r="AT52" s="25">
        <v>78</v>
      </c>
      <c r="AU52" s="120">
        <v>2</v>
      </c>
      <c r="AV52" s="25">
        <v>0</v>
      </c>
      <c r="AW52" s="25">
        <v>0</v>
      </c>
      <c r="AX52" s="25">
        <v>0</v>
      </c>
      <c r="AY52" s="128">
        <f t="shared" si="0"/>
        <v>20</v>
      </c>
    </row>
    <row r="53" spans="1:51">
      <c r="A53" s="39">
        <v>48</v>
      </c>
      <c r="B53" s="38" t="s">
        <v>57</v>
      </c>
      <c r="C53" s="29">
        <v>2</v>
      </c>
      <c r="D53" s="264">
        <v>12</v>
      </c>
      <c r="E53" s="264">
        <v>12</v>
      </c>
      <c r="F53" s="264">
        <v>12</v>
      </c>
      <c r="G53" s="29">
        <v>2</v>
      </c>
      <c r="H53" s="264">
        <v>22</v>
      </c>
      <c r="I53" s="264">
        <v>22</v>
      </c>
      <c r="J53" s="264">
        <v>22</v>
      </c>
      <c r="K53" s="29">
        <v>2</v>
      </c>
      <c r="L53" s="264">
        <v>14</v>
      </c>
      <c r="M53" s="264">
        <v>14</v>
      </c>
      <c r="N53" s="264">
        <v>14</v>
      </c>
      <c r="O53" s="29">
        <v>2</v>
      </c>
      <c r="P53" s="264">
        <v>26</v>
      </c>
      <c r="Q53" s="264">
        <v>26</v>
      </c>
      <c r="R53" s="264">
        <v>26</v>
      </c>
      <c r="S53" s="29">
        <v>2</v>
      </c>
      <c r="T53" s="264">
        <v>17</v>
      </c>
      <c r="U53" s="264">
        <v>17</v>
      </c>
      <c r="V53" s="264">
        <v>12</v>
      </c>
      <c r="W53" s="29">
        <v>2</v>
      </c>
      <c r="X53" s="264">
        <v>9</v>
      </c>
      <c r="Y53" s="264">
        <v>9</v>
      </c>
      <c r="Z53" s="264">
        <v>9</v>
      </c>
      <c r="AA53" s="29">
        <v>2</v>
      </c>
      <c r="AB53" s="264">
        <v>9</v>
      </c>
      <c r="AC53" s="264">
        <v>9</v>
      </c>
      <c r="AD53" s="264">
        <v>9</v>
      </c>
      <c r="AE53" s="29">
        <v>2</v>
      </c>
      <c r="AF53" s="264">
        <v>15</v>
      </c>
      <c r="AG53" s="264">
        <v>15</v>
      </c>
      <c r="AH53" s="73">
        <v>15</v>
      </c>
      <c r="AI53" s="29">
        <v>1</v>
      </c>
      <c r="AJ53" s="264">
        <v>12</v>
      </c>
      <c r="AK53" s="264">
        <v>12</v>
      </c>
      <c r="AL53" s="264">
        <v>0</v>
      </c>
      <c r="AM53" s="29">
        <v>0</v>
      </c>
      <c r="AN53" s="25">
        <v>0</v>
      </c>
      <c r="AO53" s="25">
        <v>0</v>
      </c>
      <c r="AP53" s="25">
        <v>0</v>
      </c>
      <c r="AQ53" s="28">
        <v>0</v>
      </c>
      <c r="AR53" s="25">
        <v>0</v>
      </c>
      <c r="AS53" s="25">
        <v>0</v>
      </c>
      <c r="AT53" s="25">
        <v>0</v>
      </c>
      <c r="AU53" s="120">
        <v>1</v>
      </c>
      <c r="AV53" s="25">
        <v>35</v>
      </c>
      <c r="AW53" s="25">
        <v>35</v>
      </c>
      <c r="AX53" s="25">
        <v>15</v>
      </c>
      <c r="AY53" s="128">
        <f t="shared" si="0"/>
        <v>18</v>
      </c>
    </row>
    <row r="54" spans="1:51">
      <c r="A54" s="304" t="s">
        <v>92</v>
      </c>
      <c r="B54" s="305"/>
      <c r="C54" s="30">
        <f>SUM(C6:C53)</f>
        <v>119</v>
      </c>
      <c r="D54" s="24">
        <f>SUM(D6:D53)</f>
        <v>3171</v>
      </c>
      <c r="E54" s="24">
        <f t="shared" ref="E54:AH54" si="1">SUM(E6:E53)</f>
        <v>2845</v>
      </c>
      <c r="F54" s="24">
        <f t="shared" si="1"/>
        <v>2258</v>
      </c>
      <c r="G54" s="30">
        <f>SUM(G6:G53)</f>
        <v>119</v>
      </c>
      <c r="H54" s="24">
        <f t="shared" si="1"/>
        <v>5220</v>
      </c>
      <c r="I54" s="24">
        <f t="shared" si="1"/>
        <v>4906</v>
      </c>
      <c r="J54" s="24">
        <f t="shared" si="1"/>
        <v>4246</v>
      </c>
      <c r="K54" s="30">
        <f>SUM(K6:K53)</f>
        <v>119</v>
      </c>
      <c r="L54" s="24">
        <f t="shared" si="1"/>
        <v>2500</v>
      </c>
      <c r="M54" s="24">
        <f t="shared" si="1"/>
        <v>2320</v>
      </c>
      <c r="N54" s="24">
        <f t="shared" si="1"/>
        <v>1772</v>
      </c>
      <c r="O54" s="30">
        <f>SUM(O6:O53)</f>
        <v>119</v>
      </c>
      <c r="P54" s="24">
        <f t="shared" si="1"/>
        <v>4160</v>
      </c>
      <c r="Q54" s="24">
        <f t="shared" si="1"/>
        <v>3793</v>
      </c>
      <c r="R54" s="24">
        <f t="shared" si="1"/>
        <v>2719</v>
      </c>
      <c r="S54" s="30">
        <f>SUM(S6:S53)</f>
        <v>119</v>
      </c>
      <c r="T54" s="24">
        <f t="shared" si="1"/>
        <v>6691</v>
      </c>
      <c r="U54" s="24">
        <f t="shared" si="1"/>
        <v>6006</v>
      </c>
      <c r="V54" s="24">
        <f t="shared" si="1"/>
        <v>1927</v>
      </c>
      <c r="W54" s="30">
        <f>SUM(W6:W53)</f>
        <v>117</v>
      </c>
      <c r="X54" s="24">
        <f t="shared" si="1"/>
        <v>2740</v>
      </c>
      <c r="Y54" s="24">
        <f t="shared" si="1"/>
        <v>2475</v>
      </c>
      <c r="Z54" s="24">
        <f t="shared" si="1"/>
        <v>1858</v>
      </c>
      <c r="AA54" s="30">
        <f>SUM(AA6:AA53)</f>
        <v>98</v>
      </c>
      <c r="AB54" s="24">
        <f t="shared" si="1"/>
        <v>1378</v>
      </c>
      <c r="AC54" s="24">
        <f t="shared" si="1"/>
        <v>1371</v>
      </c>
      <c r="AD54" s="24">
        <f t="shared" si="1"/>
        <v>1066</v>
      </c>
      <c r="AE54" s="30">
        <f>SUM(AE6:AE53)</f>
        <v>98</v>
      </c>
      <c r="AF54" s="24">
        <f t="shared" si="1"/>
        <v>1722</v>
      </c>
      <c r="AG54" s="24">
        <f t="shared" si="1"/>
        <v>1700</v>
      </c>
      <c r="AH54" s="74">
        <f t="shared" si="1"/>
        <v>1316</v>
      </c>
      <c r="AI54" s="29">
        <f>SUM(AI6:AI53)</f>
        <v>48</v>
      </c>
      <c r="AJ54" s="59">
        <v>0</v>
      </c>
      <c r="AK54" s="59">
        <v>0</v>
      </c>
      <c r="AL54" s="59">
        <v>0</v>
      </c>
      <c r="AM54" s="30">
        <f>SUM(AM6:AM53)</f>
        <v>15</v>
      </c>
      <c r="AN54" s="25">
        <v>0</v>
      </c>
      <c r="AO54" s="25">
        <v>0</v>
      </c>
      <c r="AP54" s="25">
        <v>0</v>
      </c>
      <c r="AQ54" s="30">
        <f>SUM(AQ6:AQ53)</f>
        <v>11</v>
      </c>
      <c r="AR54" s="25">
        <v>0</v>
      </c>
      <c r="AS54" s="25">
        <v>0</v>
      </c>
      <c r="AT54" s="25">
        <v>0</v>
      </c>
      <c r="AU54" s="30">
        <f>SUM(AU6:AU53)</f>
        <v>57</v>
      </c>
      <c r="AV54" s="25">
        <v>0</v>
      </c>
      <c r="AW54" s="25">
        <v>0</v>
      </c>
      <c r="AX54" s="25">
        <v>0</v>
      </c>
      <c r="AY54" s="128">
        <f t="shared" si="0"/>
        <v>1039</v>
      </c>
    </row>
    <row r="55" spans="1:51">
      <c r="A55" s="306">
        <v>49</v>
      </c>
      <c r="B55" s="66" t="s">
        <v>58</v>
      </c>
      <c r="C55" s="30">
        <f>C56+C57+C58</f>
        <v>7</v>
      </c>
      <c r="D55" s="58">
        <f t="shared" ref="D55:AW55" si="2">D56+D57+D58</f>
        <v>101</v>
      </c>
      <c r="E55" s="58">
        <f t="shared" si="2"/>
        <v>97</v>
      </c>
      <c r="F55" s="58">
        <f t="shared" si="2"/>
        <v>13</v>
      </c>
      <c r="G55" s="30">
        <f>G56+G57+G58</f>
        <v>7</v>
      </c>
      <c r="H55" s="58">
        <f t="shared" si="2"/>
        <v>139</v>
      </c>
      <c r="I55" s="58">
        <f t="shared" si="2"/>
        <v>122</v>
      </c>
      <c r="J55" s="58">
        <f t="shared" si="2"/>
        <v>26</v>
      </c>
      <c r="K55" s="30">
        <f t="shared" si="2"/>
        <v>7</v>
      </c>
      <c r="L55" s="58">
        <f t="shared" si="2"/>
        <v>135</v>
      </c>
      <c r="M55" s="58">
        <f t="shared" si="2"/>
        <v>98</v>
      </c>
      <c r="N55" s="58">
        <f t="shared" si="2"/>
        <v>10</v>
      </c>
      <c r="O55" s="30">
        <f t="shared" si="2"/>
        <v>7</v>
      </c>
      <c r="P55" s="58">
        <f t="shared" si="2"/>
        <v>144</v>
      </c>
      <c r="Q55" s="58">
        <f t="shared" si="2"/>
        <v>133</v>
      </c>
      <c r="R55" s="58">
        <f t="shared" si="2"/>
        <v>12</v>
      </c>
      <c r="S55" s="30">
        <f t="shared" si="2"/>
        <v>4</v>
      </c>
      <c r="T55" s="58">
        <f t="shared" si="2"/>
        <v>169</v>
      </c>
      <c r="U55" s="58">
        <f t="shared" si="2"/>
        <v>151</v>
      </c>
      <c r="V55" s="58">
        <f t="shared" si="2"/>
        <v>0</v>
      </c>
      <c r="W55" s="30">
        <f t="shared" si="2"/>
        <v>7</v>
      </c>
      <c r="X55" s="58">
        <f t="shared" si="2"/>
        <v>111</v>
      </c>
      <c r="Y55" s="58">
        <f t="shared" si="2"/>
        <v>103</v>
      </c>
      <c r="Z55" s="58">
        <f t="shared" si="2"/>
        <v>10</v>
      </c>
      <c r="AA55" s="30">
        <f t="shared" si="2"/>
        <v>7</v>
      </c>
      <c r="AB55" s="58">
        <f t="shared" si="2"/>
        <v>103</v>
      </c>
      <c r="AC55" s="58">
        <f t="shared" si="2"/>
        <v>101</v>
      </c>
      <c r="AD55" s="58">
        <f t="shared" si="2"/>
        <v>5</v>
      </c>
      <c r="AE55" s="30">
        <f t="shared" si="2"/>
        <v>7</v>
      </c>
      <c r="AF55" s="58">
        <f t="shared" si="2"/>
        <v>99</v>
      </c>
      <c r="AG55" s="58">
        <f t="shared" si="2"/>
        <v>89</v>
      </c>
      <c r="AH55" s="58">
        <f t="shared" si="2"/>
        <v>4</v>
      </c>
      <c r="AI55" s="29">
        <f>AI56+AI57+AI58</f>
        <v>2</v>
      </c>
      <c r="AJ55" s="58">
        <f t="shared" si="2"/>
        <v>0</v>
      </c>
      <c r="AK55" s="58">
        <f t="shared" si="2"/>
        <v>0</v>
      </c>
      <c r="AL55" s="58">
        <f t="shared" si="2"/>
        <v>0</v>
      </c>
      <c r="AM55" s="29">
        <f>AM56+AM57+AM58</f>
        <v>2</v>
      </c>
      <c r="AN55" s="58">
        <f t="shared" si="2"/>
        <v>0</v>
      </c>
      <c r="AO55" s="58">
        <f t="shared" si="2"/>
        <v>0</v>
      </c>
      <c r="AP55" s="58">
        <f t="shared" si="2"/>
        <v>0</v>
      </c>
      <c r="AQ55" s="30">
        <f t="shared" si="2"/>
        <v>0</v>
      </c>
      <c r="AR55" s="58">
        <f t="shared" si="2"/>
        <v>118</v>
      </c>
      <c r="AS55" s="58">
        <f t="shared" si="2"/>
        <v>115</v>
      </c>
      <c r="AT55" s="58">
        <f t="shared" si="2"/>
        <v>6</v>
      </c>
      <c r="AU55" s="120">
        <v>0</v>
      </c>
      <c r="AV55" s="58">
        <f t="shared" si="2"/>
        <v>0</v>
      </c>
      <c r="AW55" s="58">
        <f t="shared" si="2"/>
        <v>0</v>
      </c>
      <c r="AX55" s="264"/>
      <c r="AY55" s="128">
        <f t="shared" si="0"/>
        <v>57</v>
      </c>
    </row>
    <row r="56" spans="1:51" ht="30">
      <c r="A56" s="307"/>
      <c r="B56" s="80" t="s">
        <v>107</v>
      </c>
      <c r="C56" s="29">
        <v>5</v>
      </c>
      <c r="D56" s="264">
        <v>0</v>
      </c>
      <c r="E56" s="264">
        <v>0</v>
      </c>
      <c r="F56" s="264">
        <v>0</v>
      </c>
      <c r="G56" s="29">
        <v>5</v>
      </c>
      <c r="H56" s="264">
        <v>0</v>
      </c>
      <c r="I56" s="264">
        <v>0</v>
      </c>
      <c r="J56" s="264">
        <v>0</v>
      </c>
      <c r="K56" s="29">
        <v>5</v>
      </c>
      <c r="L56" s="264">
        <v>0</v>
      </c>
      <c r="M56" s="264">
        <v>0</v>
      </c>
      <c r="N56" s="264">
        <v>0</v>
      </c>
      <c r="O56" s="29">
        <v>5</v>
      </c>
      <c r="P56" s="264">
        <v>0</v>
      </c>
      <c r="Q56" s="264">
        <v>0</v>
      </c>
      <c r="R56" s="264">
        <v>0</v>
      </c>
      <c r="S56" s="29">
        <v>2</v>
      </c>
      <c r="T56" s="264">
        <v>0</v>
      </c>
      <c r="U56" s="264">
        <v>0</v>
      </c>
      <c r="V56" s="264">
        <v>0</v>
      </c>
      <c r="W56" s="29">
        <v>5</v>
      </c>
      <c r="X56" s="264">
        <v>0</v>
      </c>
      <c r="Y56" s="264">
        <v>0</v>
      </c>
      <c r="Z56" s="264">
        <v>0</v>
      </c>
      <c r="AA56" s="29">
        <v>5</v>
      </c>
      <c r="AB56" s="264">
        <v>0</v>
      </c>
      <c r="AC56" s="264">
        <v>0</v>
      </c>
      <c r="AD56" s="264">
        <v>0</v>
      </c>
      <c r="AE56" s="29">
        <v>5</v>
      </c>
      <c r="AF56" s="264">
        <v>0</v>
      </c>
      <c r="AG56" s="264">
        <v>0</v>
      </c>
      <c r="AH56" s="264">
        <v>0</v>
      </c>
      <c r="AI56" s="29">
        <v>0</v>
      </c>
      <c r="AJ56" s="264">
        <v>0</v>
      </c>
      <c r="AK56" s="264">
        <v>0</v>
      </c>
      <c r="AL56" s="264">
        <v>0</v>
      </c>
      <c r="AM56" s="29">
        <v>1</v>
      </c>
      <c r="AN56" s="264">
        <v>0</v>
      </c>
      <c r="AO56" s="264">
        <v>0</v>
      </c>
      <c r="AP56" s="264">
        <v>0</v>
      </c>
      <c r="AQ56" s="35">
        <v>0</v>
      </c>
      <c r="AR56" s="264">
        <v>0</v>
      </c>
      <c r="AS56" s="264">
        <v>0</v>
      </c>
      <c r="AT56" s="264">
        <v>0</v>
      </c>
      <c r="AU56" s="120">
        <v>0</v>
      </c>
      <c r="AV56" s="264">
        <v>0</v>
      </c>
      <c r="AW56" s="264">
        <v>0</v>
      </c>
      <c r="AX56" s="264"/>
      <c r="AY56" s="128">
        <f t="shared" si="0"/>
        <v>38</v>
      </c>
    </row>
    <row r="57" spans="1:51" ht="30">
      <c r="A57" s="308"/>
      <c r="B57" s="79" t="s">
        <v>108</v>
      </c>
      <c r="C57" s="30">
        <v>2</v>
      </c>
      <c r="D57" s="24">
        <v>101</v>
      </c>
      <c r="E57" s="24">
        <v>97</v>
      </c>
      <c r="F57" s="24">
        <v>13</v>
      </c>
      <c r="G57" s="30">
        <v>2</v>
      </c>
      <c r="H57" s="57">
        <v>139</v>
      </c>
      <c r="I57" s="57">
        <v>122</v>
      </c>
      <c r="J57" s="57">
        <v>26</v>
      </c>
      <c r="K57" s="30">
        <v>2</v>
      </c>
      <c r="L57" s="24">
        <v>135</v>
      </c>
      <c r="M57" s="24">
        <v>98</v>
      </c>
      <c r="N57" s="24">
        <v>10</v>
      </c>
      <c r="O57" s="30">
        <v>2</v>
      </c>
      <c r="P57" s="24">
        <v>144</v>
      </c>
      <c r="Q57" s="24">
        <v>133</v>
      </c>
      <c r="R57" s="24">
        <v>12</v>
      </c>
      <c r="S57" s="30">
        <v>2</v>
      </c>
      <c r="T57" s="24">
        <v>169</v>
      </c>
      <c r="U57" s="24">
        <v>151</v>
      </c>
      <c r="V57" s="24"/>
      <c r="W57" s="30">
        <v>2</v>
      </c>
      <c r="X57" s="24">
        <v>111</v>
      </c>
      <c r="Y57" s="24">
        <v>103</v>
      </c>
      <c r="Z57" s="24">
        <v>10</v>
      </c>
      <c r="AA57" s="30">
        <v>2</v>
      </c>
      <c r="AB57" s="24">
        <v>103</v>
      </c>
      <c r="AC57" s="24">
        <v>101</v>
      </c>
      <c r="AD57" s="24">
        <v>5</v>
      </c>
      <c r="AE57" s="30">
        <v>2</v>
      </c>
      <c r="AF57" s="24">
        <v>99</v>
      </c>
      <c r="AG57" s="24">
        <v>89</v>
      </c>
      <c r="AH57" s="74">
        <v>4</v>
      </c>
      <c r="AI57" s="29">
        <v>1</v>
      </c>
      <c r="AJ57" s="264"/>
      <c r="AK57" s="264"/>
      <c r="AL57" s="264"/>
      <c r="AM57" s="29">
        <v>1</v>
      </c>
      <c r="AN57" s="264"/>
      <c r="AO57" s="264"/>
      <c r="AP57" s="264"/>
      <c r="AQ57" s="29">
        <v>0</v>
      </c>
      <c r="AR57" s="264">
        <v>118</v>
      </c>
      <c r="AS57" s="264">
        <v>115</v>
      </c>
      <c r="AT57" s="264">
        <v>6</v>
      </c>
      <c r="AU57" s="120">
        <v>0</v>
      </c>
      <c r="AV57" s="264"/>
      <c r="AW57" s="264"/>
      <c r="AX57" s="264"/>
      <c r="AY57" s="128">
        <f t="shared" si="0"/>
        <v>18</v>
      </c>
    </row>
    <row r="58" spans="1:51" ht="30">
      <c r="A58" s="306">
        <v>50</v>
      </c>
      <c r="B58" s="78" t="s">
        <v>109</v>
      </c>
      <c r="C58" s="29">
        <v>0</v>
      </c>
      <c r="D58" s="264">
        <v>0</v>
      </c>
      <c r="E58" s="56">
        <v>0</v>
      </c>
      <c r="F58" s="264">
        <v>0</v>
      </c>
      <c r="G58" s="29">
        <v>0</v>
      </c>
      <c r="H58" s="264"/>
      <c r="I58" s="264"/>
      <c r="J58" s="264"/>
      <c r="K58" s="29">
        <v>0</v>
      </c>
      <c r="L58" s="264"/>
      <c r="M58" s="264"/>
      <c r="N58" s="264"/>
      <c r="O58" s="29">
        <v>0</v>
      </c>
      <c r="P58" s="264"/>
      <c r="Q58" s="264"/>
      <c r="R58" s="264"/>
      <c r="S58" s="29">
        <v>0</v>
      </c>
      <c r="T58" s="264"/>
      <c r="U58" s="24"/>
      <c r="V58" s="264"/>
      <c r="W58" s="29">
        <v>0</v>
      </c>
      <c r="X58" s="264"/>
      <c r="Y58" s="264"/>
      <c r="Z58" s="264"/>
      <c r="AA58" s="35">
        <v>0</v>
      </c>
      <c r="AB58" s="34"/>
      <c r="AC58" s="264"/>
      <c r="AD58" s="34"/>
      <c r="AE58" s="35">
        <v>0</v>
      </c>
      <c r="AF58" s="264"/>
      <c r="AG58" s="264"/>
      <c r="AH58" s="73"/>
      <c r="AI58" s="29">
        <v>1</v>
      </c>
      <c r="AJ58" s="264"/>
      <c r="AK58" s="264"/>
      <c r="AL58" s="264"/>
      <c r="AM58" s="29">
        <v>0</v>
      </c>
      <c r="AN58" s="264"/>
      <c r="AO58" s="264"/>
      <c r="AP58" s="264"/>
      <c r="AQ58" s="29">
        <v>0</v>
      </c>
      <c r="AR58" s="264"/>
      <c r="AS58" s="264"/>
      <c r="AT58" s="264"/>
      <c r="AU58" s="120">
        <v>0</v>
      </c>
      <c r="AV58" s="264"/>
      <c r="AW58" s="264"/>
      <c r="AX58" s="264"/>
      <c r="AY58" s="128">
        <f t="shared" si="0"/>
        <v>1</v>
      </c>
    </row>
    <row r="59" spans="1:51">
      <c r="A59" s="307"/>
      <c r="B59" s="18" t="s">
        <v>59</v>
      </c>
      <c r="C59" s="29">
        <v>8</v>
      </c>
      <c r="D59" s="264">
        <f>D60+D61+D62+D63+D64+D65</f>
        <v>980</v>
      </c>
      <c r="E59" s="264">
        <f t="shared" ref="E59:J59" si="3">E60+E61+E62+E63+E64+E65</f>
        <v>936</v>
      </c>
      <c r="F59" s="264">
        <f t="shared" si="3"/>
        <v>675</v>
      </c>
      <c r="G59" s="29">
        <v>8</v>
      </c>
      <c r="H59" s="264">
        <f t="shared" si="3"/>
        <v>1729</v>
      </c>
      <c r="I59" s="264">
        <f t="shared" si="3"/>
        <v>1703</v>
      </c>
      <c r="J59" s="264">
        <f t="shared" si="3"/>
        <v>595</v>
      </c>
      <c r="K59" s="29">
        <v>8</v>
      </c>
      <c r="L59" s="264">
        <f t="shared" ref="L59:N59" si="4">L60+L61+L62+L63+L64+L65</f>
        <v>643</v>
      </c>
      <c r="M59" s="264">
        <f t="shared" si="4"/>
        <v>643</v>
      </c>
      <c r="N59" s="264">
        <f t="shared" si="4"/>
        <v>617</v>
      </c>
      <c r="O59" s="29">
        <v>8</v>
      </c>
      <c r="P59" s="264">
        <f t="shared" ref="P59:R59" si="5">P60+P61+P62+P63+P64+P65</f>
        <v>914</v>
      </c>
      <c r="Q59" s="264">
        <f t="shared" si="5"/>
        <v>914</v>
      </c>
      <c r="R59" s="264">
        <f t="shared" si="5"/>
        <v>627</v>
      </c>
      <c r="S59" s="29">
        <v>8</v>
      </c>
      <c r="T59" s="264">
        <f t="shared" ref="T59:V59" si="6">T60+T61+T62+T63+T64+T65</f>
        <v>1654</v>
      </c>
      <c r="U59" s="264">
        <f t="shared" si="6"/>
        <v>1654</v>
      </c>
      <c r="V59" s="264">
        <f t="shared" si="6"/>
        <v>0</v>
      </c>
      <c r="W59" s="29">
        <v>8</v>
      </c>
      <c r="X59" s="264">
        <f t="shared" ref="X59:Z59" si="7">X60+X61+X62+X63+X64+X65</f>
        <v>1153</v>
      </c>
      <c r="Y59" s="264">
        <f t="shared" si="7"/>
        <v>1094</v>
      </c>
      <c r="Z59" s="264">
        <f t="shared" si="7"/>
        <v>615</v>
      </c>
      <c r="AA59" s="29">
        <v>8</v>
      </c>
      <c r="AB59" s="264">
        <f t="shared" ref="AB59:AD59" si="8">AB60+AB61+AB62+AB63+AB64+AB65</f>
        <v>234</v>
      </c>
      <c r="AC59" s="264">
        <f t="shared" si="8"/>
        <v>234</v>
      </c>
      <c r="AD59" s="264">
        <f t="shared" si="8"/>
        <v>125</v>
      </c>
      <c r="AE59" s="29">
        <v>8</v>
      </c>
      <c r="AF59" s="264">
        <f t="shared" ref="AF59:AH59" si="9">AF60+AF61+AF62+AF63+AF64+AF65</f>
        <v>742</v>
      </c>
      <c r="AG59" s="264">
        <f t="shared" si="9"/>
        <v>742</v>
      </c>
      <c r="AH59" s="264">
        <f t="shared" si="9"/>
        <v>261</v>
      </c>
      <c r="AI59" s="29">
        <f>AI60+AI60+AI61+AI62+AI63+AI64</f>
        <v>1</v>
      </c>
      <c r="AJ59" s="264">
        <f t="shared" ref="AJ59:AL59" si="10">AJ60+AJ61+AJ62+AJ63+AJ64+AJ65</f>
        <v>0</v>
      </c>
      <c r="AK59" s="264">
        <f t="shared" si="10"/>
        <v>0</v>
      </c>
      <c r="AL59" s="264">
        <f t="shared" si="10"/>
        <v>0</v>
      </c>
      <c r="AM59" s="29">
        <v>0</v>
      </c>
      <c r="AN59" s="264">
        <f t="shared" ref="AN59:AT59" si="11">AN60+AN61+AN62+AN63+AN64+AN65</f>
        <v>0</v>
      </c>
      <c r="AO59" s="264">
        <f t="shared" si="11"/>
        <v>0</v>
      </c>
      <c r="AP59" s="264">
        <f t="shared" si="11"/>
        <v>0</v>
      </c>
      <c r="AQ59" s="29">
        <f t="shared" si="11"/>
        <v>1</v>
      </c>
      <c r="AR59" s="264">
        <f t="shared" si="11"/>
        <v>193</v>
      </c>
      <c r="AS59" s="264">
        <f t="shared" si="11"/>
        <v>189</v>
      </c>
      <c r="AT59" s="264">
        <f t="shared" si="11"/>
        <v>0</v>
      </c>
      <c r="AU59" s="120">
        <v>0</v>
      </c>
      <c r="AV59" s="264">
        <f t="shared" ref="AV59:AW59" si="12">AV60+AV61+AV62+AV63+AV64+AV65</f>
        <v>464</v>
      </c>
      <c r="AW59" s="264">
        <f t="shared" si="12"/>
        <v>437</v>
      </c>
      <c r="AX59" s="264">
        <v>0</v>
      </c>
      <c r="AY59" s="128">
        <f>C59+G59+K59+O59+S59+W59+AA59+AE59+AI59+AM59+AQ59+AU59</f>
        <v>66</v>
      </c>
    </row>
    <row r="60" spans="1:51">
      <c r="A60" s="307"/>
      <c r="B60" s="97" t="s">
        <v>102</v>
      </c>
      <c r="C60" s="30">
        <v>3</v>
      </c>
      <c r="D60" s="57">
        <v>105</v>
      </c>
      <c r="E60" s="57">
        <v>105</v>
      </c>
      <c r="F60" s="57">
        <v>105</v>
      </c>
      <c r="G60" s="30">
        <v>3</v>
      </c>
      <c r="H60" s="57">
        <v>180</v>
      </c>
      <c r="I60" s="57">
        <v>180</v>
      </c>
      <c r="J60" s="57">
        <v>180</v>
      </c>
      <c r="K60" s="30">
        <v>3</v>
      </c>
      <c r="L60" s="57">
        <v>100</v>
      </c>
      <c r="M60" s="57">
        <v>100</v>
      </c>
      <c r="N60" s="57">
        <v>100</v>
      </c>
      <c r="O60" s="30">
        <v>3</v>
      </c>
      <c r="P60" s="57">
        <v>185</v>
      </c>
      <c r="Q60" s="57">
        <v>185</v>
      </c>
      <c r="R60" s="57">
        <v>185</v>
      </c>
      <c r="S60" s="30">
        <v>3</v>
      </c>
      <c r="T60" s="57">
        <v>200</v>
      </c>
      <c r="U60" s="57">
        <v>200</v>
      </c>
      <c r="V60" s="57">
        <v>0</v>
      </c>
      <c r="W60" s="30">
        <v>3</v>
      </c>
      <c r="X60" s="57">
        <v>145</v>
      </c>
      <c r="Y60" s="57">
        <v>145</v>
      </c>
      <c r="Z60" s="57">
        <v>145</v>
      </c>
      <c r="AA60" s="30">
        <v>3</v>
      </c>
      <c r="AB60" s="57">
        <v>75</v>
      </c>
      <c r="AC60" s="57">
        <v>75</v>
      </c>
      <c r="AD60" s="57">
        <v>75</v>
      </c>
      <c r="AE60" s="30">
        <v>3</v>
      </c>
      <c r="AF60" s="57">
        <v>156</v>
      </c>
      <c r="AG60" s="57">
        <v>156</v>
      </c>
      <c r="AH60" s="98">
        <v>156</v>
      </c>
      <c r="AI60" s="29">
        <v>0</v>
      </c>
      <c r="AJ60" s="264">
        <v>0</v>
      </c>
      <c r="AK60" s="264">
        <v>0</v>
      </c>
      <c r="AL60" s="264">
        <v>0</v>
      </c>
      <c r="AM60" s="29">
        <v>0</v>
      </c>
      <c r="AN60" s="264">
        <v>0</v>
      </c>
      <c r="AO60" s="264">
        <v>0</v>
      </c>
      <c r="AP60" s="264">
        <v>0</v>
      </c>
      <c r="AQ60" s="29">
        <v>0</v>
      </c>
      <c r="AR60" s="264">
        <v>0</v>
      </c>
      <c r="AS60" s="264">
        <v>0</v>
      </c>
      <c r="AT60" s="264">
        <v>0</v>
      </c>
      <c r="AU60" s="120">
        <v>0</v>
      </c>
      <c r="AV60" s="264">
        <v>0</v>
      </c>
      <c r="AW60" s="264">
        <v>0</v>
      </c>
      <c r="AX60" s="264">
        <v>0</v>
      </c>
      <c r="AY60" s="128">
        <f t="shared" ref="AY60:AY66" si="13">C60+G60+K60+O60+S60+W60+AA60+AE60++AI60+AM60+AQ60+AU60</f>
        <v>24</v>
      </c>
    </row>
    <row r="61" spans="1:51">
      <c r="A61" s="308"/>
      <c r="B61" s="96" t="s">
        <v>103</v>
      </c>
      <c r="C61" s="29">
        <v>3</v>
      </c>
      <c r="D61" s="264">
        <v>640</v>
      </c>
      <c r="E61" s="56">
        <v>640</v>
      </c>
      <c r="F61" s="264">
        <v>570</v>
      </c>
      <c r="G61" s="29">
        <v>3</v>
      </c>
      <c r="H61" s="264">
        <v>470</v>
      </c>
      <c r="I61" s="264">
        <v>470</v>
      </c>
      <c r="J61" s="264">
        <v>415</v>
      </c>
      <c r="K61" s="29">
        <v>3</v>
      </c>
      <c r="L61" s="264">
        <v>465</v>
      </c>
      <c r="M61" s="264">
        <v>465</v>
      </c>
      <c r="N61" s="264">
        <v>515</v>
      </c>
      <c r="O61" s="29">
        <v>3</v>
      </c>
      <c r="P61" s="264">
        <v>495</v>
      </c>
      <c r="Q61" s="264">
        <v>495</v>
      </c>
      <c r="R61" s="264">
        <v>440</v>
      </c>
      <c r="S61" s="29">
        <v>3</v>
      </c>
      <c r="T61" s="264">
        <v>440</v>
      </c>
      <c r="U61" s="57">
        <v>440</v>
      </c>
      <c r="V61" s="264">
        <v>0</v>
      </c>
      <c r="W61" s="29">
        <v>3</v>
      </c>
      <c r="X61" s="264">
        <v>525</v>
      </c>
      <c r="Y61" s="264">
        <v>525</v>
      </c>
      <c r="Z61" s="264">
        <v>470</v>
      </c>
      <c r="AA61" s="29">
        <v>3</v>
      </c>
      <c r="AB61" s="264">
        <v>50</v>
      </c>
      <c r="AC61" s="264">
        <v>50</v>
      </c>
      <c r="AD61" s="264">
        <v>50</v>
      </c>
      <c r="AE61" s="29">
        <v>3</v>
      </c>
      <c r="AF61" s="264">
        <v>105</v>
      </c>
      <c r="AG61" s="264">
        <v>105</v>
      </c>
      <c r="AH61" s="73">
        <v>105</v>
      </c>
      <c r="AI61" s="29">
        <v>0</v>
      </c>
      <c r="AJ61" s="264">
        <v>0</v>
      </c>
      <c r="AK61" s="264">
        <v>0</v>
      </c>
      <c r="AL61" s="264">
        <v>0</v>
      </c>
      <c r="AM61" s="29">
        <v>0</v>
      </c>
      <c r="AN61" s="264">
        <v>0</v>
      </c>
      <c r="AO61" s="264">
        <v>0</v>
      </c>
      <c r="AP61" s="264">
        <v>0</v>
      </c>
      <c r="AQ61" s="29">
        <v>0</v>
      </c>
      <c r="AR61" s="264">
        <v>0</v>
      </c>
      <c r="AS61" s="264">
        <v>0</v>
      </c>
      <c r="AT61" s="264">
        <v>0</v>
      </c>
      <c r="AU61" s="120">
        <v>0</v>
      </c>
      <c r="AV61" s="264">
        <v>0</v>
      </c>
      <c r="AW61" s="264">
        <v>0</v>
      </c>
      <c r="AX61" s="264">
        <v>0</v>
      </c>
      <c r="AY61" s="128">
        <f t="shared" si="13"/>
        <v>24</v>
      </c>
    </row>
    <row r="62" spans="1:51">
      <c r="A62" s="41">
        <v>51</v>
      </c>
      <c r="B62" s="19" t="s">
        <v>104</v>
      </c>
      <c r="C62" s="29">
        <v>1</v>
      </c>
      <c r="D62" s="264">
        <v>58</v>
      </c>
      <c r="E62" s="56">
        <v>58</v>
      </c>
      <c r="F62" s="264">
        <v>0</v>
      </c>
      <c r="G62" s="29">
        <v>1</v>
      </c>
      <c r="H62" s="264">
        <v>117</v>
      </c>
      <c r="I62" s="264">
        <v>117</v>
      </c>
      <c r="J62" s="264">
        <v>0</v>
      </c>
      <c r="K62" s="29">
        <v>1</v>
      </c>
      <c r="L62" s="264">
        <v>48</v>
      </c>
      <c r="M62" s="264">
        <v>48</v>
      </c>
      <c r="N62" s="264">
        <v>0</v>
      </c>
      <c r="O62" s="29">
        <v>1</v>
      </c>
      <c r="P62" s="264">
        <v>43</v>
      </c>
      <c r="Q62" s="264">
        <v>43</v>
      </c>
      <c r="R62" s="264">
        <v>0</v>
      </c>
      <c r="S62" s="29">
        <v>1</v>
      </c>
      <c r="T62" s="264">
        <v>130</v>
      </c>
      <c r="U62" s="57">
        <v>130</v>
      </c>
      <c r="V62" s="264">
        <v>0</v>
      </c>
      <c r="W62" s="29">
        <v>1</v>
      </c>
      <c r="X62" s="264">
        <v>42</v>
      </c>
      <c r="Y62" s="264">
        <v>42</v>
      </c>
      <c r="Z62" s="264">
        <v>0</v>
      </c>
      <c r="AA62" s="29">
        <v>1</v>
      </c>
      <c r="AB62" s="264">
        <v>21</v>
      </c>
      <c r="AC62" s="264">
        <v>21</v>
      </c>
      <c r="AD62" s="264">
        <v>0</v>
      </c>
      <c r="AE62" s="29">
        <v>1</v>
      </c>
      <c r="AF62" s="264">
        <v>28</v>
      </c>
      <c r="AG62" s="264">
        <v>28</v>
      </c>
      <c r="AH62" s="73">
        <v>0</v>
      </c>
      <c r="AI62" s="29">
        <v>0</v>
      </c>
      <c r="AJ62" s="264">
        <v>0</v>
      </c>
      <c r="AK62" s="264">
        <v>0</v>
      </c>
      <c r="AL62" s="264">
        <v>0</v>
      </c>
      <c r="AM62" s="29">
        <v>0</v>
      </c>
      <c r="AN62" s="264">
        <v>0</v>
      </c>
      <c r="AO62" s="264">
        <v>0</v>
      </c>
      <c r="AP62" s="264">
        <v>0</v>
      </c>
      <c r="AQ62" s="29">
        <v>0</v>
      </c>
      <c r="AR62" s="264">
        <v>0</v>
      </c>
      <c r="AS62" s="264">
        <v>0</v>
      </c>
      <c r="AT62" s="264">
        <v>0</v>
      </c>
      <c r="AU62" s="120">
        <v>0</v>
      </c>
      <c r="AV62" s="264">
        <v>0</v>
      </c>
      <c r="AW62" s="264">
        <v>0</v>
      </c>
      <c r="AX62" s="264">
        <v>0</v>
      </c>
      <c r="AY62" s="128">
        <f t="shared" si="13"/>
        <v>8</v>
      </c>
    </row>
    <row r="63" spans="1:51" ht="72">
      <c r="A63" s="42">
        <v>1</v>
      </c>
      <c r="B63" s="81" t="s">
        <v>110</v>
      </c>
      <c r="C63" s="29">
        <v>1</v>
      </c>
      <c r="D63" s="264">
        <v>177</v>
      </c>
      <c r="E63" s="56">
        <v>133</v>
      </c>
      <c r="F63" s="264">
        <v>0</v>
      </c>
      <c r="G63" s="29">
        <v>1</v>
      </c>
      <c r="H63" s="264">
        <v>962</v>
      </c>
      <c r="I63" s="264">
        <v>936</v>
      </c>
      <c r="J63" s="264">
        <v>0</v>
      </c>
      <c r="K63" s="29">
        <v>1</v>
      </c>
      <c r="L63" s="264">
        <v>28</v>
      </c>
      <c r="M63" s="264">
        <v>28</v>
      </c>
      <c r="N63" s="264">
        <v>0</v>
      </c>
      <c r="O63" s="29">
        <v>1</v>
      </c>
      <c r="P63" s="264">
        <v>189</v>
      </c>
      <c r="Q63" s="264">
        <v>189</v>
      </c>
      <c r="R63" s="264">
        <v>0</v>
      </c>
      <c r="S63" s="29">
        <v>1</v>
      </c>
      <c r="T63" s="264">
        <v>884</v>
      </c>
      <c r="U63" s="24">
        <v>884</v>
      </c>
      <c r="V63" s="264">
        <v>0</v>
      </c>
      <c r="W63" s="29">
        <v>1</v>
      </c>
      <c r="X63" s="264">
        <v>441</v>
      </c>
      <c r="Y63" s="264">
        <v>382</v>
      </c>
      <c r="Z63" s="264">
        <v>0</v>
      </c>
      <c r="AA63" s="29">
        <v>1</v>
      </c>
      <c r="AB63" s="264">
        <v>88</v>
      </c>
      <c r="AC63" s="264">
        <v>88</v>
      </c>
      <c r="AD63" s="264">
        <v>0</v>
      </c>
      <c r="AE63" s="29">
        <v>1</v>
      </c>
      <c r="AF63" s="264">
        <v>453</v>
      </c>
      <c r="AG63" s="264">
        <v>453</v>
      </c>
      <c r="AH63" s="73">
        <v>0</v>
      </c>
      <c r="AI63" s="29">
        <v>0</v>
      </c>
      <c r="AJ63" s="264">
        <v>0</v>
      </c>
      <c r="AK63" s="264">
        <v>0</v>
      </c>
      <c r="AL63" s="264">
        <v>0</v>
      </c>
      <c r="AM63" s="29">
        <v>0</v>
      </c>
      <c r="AN63" s="264">
        <v>0</v>
      </c>
      <c r="AO63" s="264">
        <v>0</v>
      </c>
      <c r="AP63" s="264">
        <v>0</v>
      </c>
      <c r="AQ63" s="29">
        <v>0</v>
      </c>
      <c r="AR63" s="264">
        <v>193</v>
      </c>
      <c r="AS63" s="264">
        <v>189</v>
      </c>
      <c r="AT63" s="264">
        <v>0</v>
      </c>
      <c r="AU63" s="120">
        <v>0</v>
      </c>
      <c r="AV63" s="264">
        <v>325</v>
      </c>
      <c r="AW63" s="264">
        <v>298</v>
      </c>
      <c r="AX63" s="264">
        <v>0</v>
      </c>
      <c r="AY63" s="128">
        <f t="shared" si="13"/>
        <v>8</v>
      </c>
    </row>
    <row r="64" spans="1:51" ht="45" customHeight="1">
      <c r="A64" s="42">
        <v>2</v>
      </c>
      <c r="B64" s="82" t="s">
        <v>111</v>
      </c>
      <c r="C64" s="29"/>
      <c r="D64" s="264"/>
      <c r="E64" s="56"/>
      <c r="F64" s="264"/>
      <c r="G64" s="29"/>
      <c r="H64" s="264"/>
      <c r="I64" s="264"/>
      <c r="J64" s="264"/>
      <c r="K64" s="29"/>
      <c r="L64" s="264"/>
      <c r="M64" s="264"/>
      <c r="N64" s="264"/>
      <c r="O64" s="29"/>
      <c r="P64" s="264"/>
      <c r="Q64" s="264"/>
      <c r="R64" s="264"/>
      <c r="S64" s="29"/>
      <c r="T64" s="264"/>
      <c r="U64" s="24"/>
      <c r="V64" s="264"/>
      <c r="W64" s="29"/>
      <c r="X64" s="264"/>
      <c r="Y64" s="264"/>
      <c r="Z64" s="264"/>
      <c r="AA64" s="29"/>
      <c r="AB64" s="264"/>
      <c r="AC64" s="264"/>
      <c r="AD64" s="264"/>
      <c r="AE64" s="29"/>
      <c r="AF64" s="264"/>
      <c r="AG64" s="264"/>
      <c r="AH64" s="73"/>
      <c r="AI64" s="29">
        <v>1</v>
      </c>
      <c r="AJ64" s="264"/>
      <c r="AK64" s="264"/>
      <c r="AL64" s="264"/>
      <c r="AM64" s="29">
        <v>0</v>
      </c>
      <c r="AN64" s="264"/>
      <c r="AO64" s="264"/>
      <c r="AP64" s="264"/>
      <c r="AQ64" s="29">
        <v>0</v>
      </c>
      <c r="AR64" s="264"/>
      <c r="AS64" s="264"/>
      <c r="AT64" s="264"/>
      <c r="AU64" s="133">
        <v>0</v>
      </c>
      <c r="AV64" s="264"/>
      <c r="AW64" s="264"/>
      <c r="AX64" s="264"/>
      <c r="AY64" s="128">
        <f t="shared" si="13"/>
        <v>1</v>
      </c>
    </row>
    <row r="65" spans="1:51" ht="45">
      <c r="A65" s="42">
        <v>3</v>
      </c>
      <c r="B65" s="100" t="s">
        <v>112</v>
      </c>
      <c r="C65" s="101">
        <v>0</v>
      </c>
      <c r="D65" s="102"/>
      <c r="E65" s="102"/>
      <c r="F65" s="102"/>
      <c r="G65" s="101">
        <v>0</v>
      </c>
      <c r="H65" s="102"/>
      <c r="I65" s="102"/>
      <c r="J65" s="102"/>
      <c r="K65" s="101">
        <v>2</v>
      </c>
      <c r="L65" s="102">
        <v>2</v>
      </c>
      <c r="M65" s="102">
        <v>2</v>
      </c>
      <c r="N65" s="102">
        <v>2</v>
      </c>
      <c r="O65" s="101">
        <v>2</v>
      </c>
      <c r="P65" s="102">
        <v>2</v>
      </c>
      <c r="Q65" s="102">
        <v>2</v>
      </c>
      <c r="R65" s="102">
        <v>2</v>
      </c>
      <c r="S65" s="101">
        <v>0</v>
      </c>
      <c r="T65" s="102"/>
      <c r="U65" s="103"/>
      <c r="V65" s="102"/>
      <c r="W65" s="101">
        <v>0</v>
      </c>
      <c r="X65" s="102"/>
      <c r="Y65" s="102"/>
      <c r="Z65" s="102"/>
      <c r="AA65" s="101">
        <v>0</v>
      </c>
      <c r="AB65" s="102"/>
      <c r="AC65" s="102"/>
      <c r="AD65" s="102"/>
      <c r="AE65" s="101">
        <v>0</v>
      </c>
      <c r="AF65" s="102"/>
      <c r="AG65" s="102"/>
      <c r="AH65" s="104"/>
      <c r="AI65" s="101">
        <v>0</v>
      </c>
      <c r="AJ65" s="102">
        <v>0</v>
      </c>
      <c r="AK65" s="102">
        <v>0</v>
      </c>
      <c r="AL65" s="102">
        <v>0</v>
      </c>
      <c r="AM65" s="101">
        <v>0</v>
      </c>
      <c r="AN65" s="102"/>
      <c r="AO65" s="102"/>
      <c r="AP65" s="102"/>
      <c r="AQ65" s="101">
        <v>1</v>
      </c>
      <c r="AR65" s="102"/>
      <c r="AS65" s="102"/>
      <c r="AT65" s="102"/>
      <c r="AU65" s="134">
        <v>1</v>
      </c>
      <c r="AV65" s="102">
        <v>139</v>
      </c>
      <c r="AW65" s="102">
        <v>139</v>
      </c>
      <c r="AX65" s="102"/>
      <c r="AY65" s="128">
        <f t="shared" si="13"/>
        <v>6</v>
      </c>
    </row>
    <row r="66" spans="1:51" ht="90">
      <c r="A66" s="42"/>
      <c r="B66" s="80" t="s">
        <v>113</v>
      </c>
      <c r="C66" s="29">
        <v>1</v>
      </c>
      <c r="D66" s="264"/>
      <c r="E66" s="56"/>
      <c r="F66" s="264"/>
      <c r="G66" s="29">
        <v>1</v>
      </c>
      <c r="H66" s="264"/>
      <c r="I66" s="264"/>
      <c r="J66" s="264"/>
      <c r="K66" s="29">
        <v>1</v>
      </c>
      <c r="L66" s="264"/>
      <c r="M66" s="264"/>
      <c r="N66" s="264"/>
      <c r="O66" s="29">
        <v>1</v>
      </c>
      <c r="P66" s="264"/>
      <c r="Q66" s="264"/>
      <c r="R66" s="264"/>
      <c r="S66" s="29">
        <v>1</v>
      </c>
      <c r="T66" s="264"/>
      <c r="U66" s="24"/>
      <c r="V66" s="264"/>
      <c r="W66" s="29">
        <v>1</v>
      </c>
      <c r="X66" s="264"/>
      <c r="Y66" s="264"/>
      <c r="Z66" s="264"/>
      <c r="AA66" s="29">
        <v>1</v>
      </c>
      <c r="AB66" s="264"/>
      <c r="AC66" s="264"/>
      <c r="AD66" s="264"/>
      <c r="AE66" s="29">
        <v>1</v>
      </c>
      <c r="AF66" s="264"/>
      <c r="AG66" s="264"/>
      <c r="AH66" s="264"/>
      <c r="AI66" s="29">
        <v>0</v>
      </c>
      <c r="AJ66" s="264"/>
      <c r="AK66" s="264"/>
      <c r="AL66" s="264"/>
      <c r="AM66" s="29">
        <v>0</v>
      </c>
      <c r="AN66" s="264"/>
      <c r="AO66" s="264"/>
      <c r="AP66" s="264"/>
      <c r="AQ66" s="29">
        <v>0</v>
      </c>
      <c r="AR66" s="264"/>
      <c r="AS66" s="264"/>
      <c r="AT66" s="264"/>
      <c r="AU66" s="135">
        <v>0</v>
      </c>
      <c r="AV66" s="264"/>
      <c r="AW66" s="264"/>
      <c r="AX66" s="264"/>
      <c r="AY66" s="128">
        <f t="shared" si="13"/>
        <v>8</v>
      </c>
    </row>
    <row r="67" spans="1:51">
      <c r="A67" s="43"/>
      <c r="B67" s="18" t="s">
        <v>60</v>
      </c>
      <c r="C67" s="29">
        <f t="shared" ref="C67:AY67" si="14">C74+C80+C87+C94+C104+C109+C117+C120</f>
        <v>50</v>
      </c>
      <c r="D67" s="59">
        <f t="shared" si="14"/>
        <v>4630</v>
      </c>
      <c r="E67" s="59">
        <f t="shared" si="14"/>
        <v>3376</v>
      </c>
      <c r="F67" s="59">
        <f t="shared" si="14"/>
        <v>2691</v>
      </c>
      <c r="G67" s="29">
        <f t="shared" si="14"/>
        <v>50</v>
      </c>
      <c r="H67" s="59">
        <f t="shared" si="14"/>
        <v>6214</v>
      </c>
      <c r="I67" s="59">
        <f t="shared" si="14"/>
        <v>6142</v>
      </c>
      <c r="J67" s="59">
        <f t="shared" si="14"/>
        <v>4946</v>
      </c>
      <c r="K67" s="29">
        <f t="shared" si="14"/>
        <v>52</v>
      </c>
      <c r="L67" s="59">
        <f t="shared" si="14"/>
        <v>4236</v>
      </c>
      <c r="M67" s="59">
        <f t="shared" si="14"/>
        <v>4232</v>
      </c>
      <c r="N67" s="59">
        <f t="shared" si="14"/>
        <v>3075</v>
      </c>
      <c r="O67" s="29">
        <f t="shared" si="14"/>
        <v>55</v>
      </c>
      <c r="P67" s="59">
        <f t="shared" si="14"/>
        <v>7866</v>
      </c>
      <c r="Q67" s="59">
        <f t="shared" si="14"/>
        <v>7799</v>
      </c>
      <c r="R67" s="59">
        <f t="shared" si="14"/>
        <v>7048</v>
      </c>
      <c r="S67" s="29">
        <f t="shared" si="14"/>
        <v>51</v>
      </c>
      <c r="T67" s="59">
        <f t="shared" si="14"/>
        <v>10102</v>
      </c>
      <c r="U67" s="59">
        <f t="shared" si="14"/>
        <v>10021</v>
      </c>
      <c r="V67" s="59">
        <f t="shared" si="14"/>
        <v>158</v>
      </c>
      <c r="W67" s="29">
        <f t="shared" si="14"/>
        <v>51</v>
      </c>
      <c r="X67" s="59">
        <f t="shared" si="14"/>
        <v>4603</v>
      </c>
      <c r="Y67" s="59">
        <f t="shared" si="14"/>
        <v>4582</v>
      </c>
      <c r="Z67" s="59">
        <f t="shared" si="14"/>
        <v>4037</v>
      </c>
      <c r="AA67" s="29">
        <f t="shared" si="14"/>
        <v>51</v>
      </c>
      <c r="AB67" s="59">
        <f t="shared" si="14"/>
        <v>2223</v>
      </c>
      <c r="AC67" s="59">
        <f t="shared" si="14"/>
        <v>2045</v>
      </c>
      <c r="AD67" s="59">
        <f t="shared" si="14"/>
        <v>1475</v>
      </c>
      <c r="AE67" s="29">
        <f t="shared" si="14"/>
        <v>51</v>
      </c>
      <c r="AF67" s="59">
        <f t="shared" si="14"/>
        <v>2927</v>
      </c>
      <c r="AG67" s="59">
        <f t="shared" si="14"/>
        <v>2885</v>
      </c>
      <c r="AH67" s="59">
        <f t="shared" si="14"/>
        <v>1526</v>
      </c>
      <c r="AI67" s="29">
        <f t="shared" si="14"/>
        <v>4</v>
      </c>
      <c r="AJ67" s="59">
        <f t="shared" si="14"/>
        <v>2168</v>
      </c>
      <c r="AK67" s="59">
        <f t="shared" si="14"/>
        <v>2153</v>
      </c>
      <c r="AL67" s="59">
        <f t="shared" si="14"/>
        <v>508</v>
      </c>
      <c r="AM67" s="29">
        <f t="shared" si="14"/>
        <v>3</v>
      </c>
      <c r="AN67" s="59">
        <f t="shared" si="14"/>
        <v>8</v>
      </c>
      <c r="AO67" s="59">
        <f t="shared" si="14"/>
        <v>8</v>
      </c>
      <c r="AP67" s="59">
        <f t="shared" si="14"/>
        <v>0</v>
      </c>
      <c r="AQ67" s="29">
        <f t="shared" si="14"/>
        <v>6</v>
      </c>
      <c r="AR67" s="59">
        <f t="shared" si="14"/>
        <v>2139</v>
      </c>
      <c r="AS67" s="59">
        <f t="shared" si="14"/>
        <v>2105</v>
      </c>
      <c r="AT67" s="59">
        <f t="shared" si="14"/>
        <v>378</v>
      </c>
      <c r="AU67" s="29">
        <f t="shared" si="14"/>
        <v>1</v>
      </c>
      <c r="AV67" s="59">
        <f t="shared" si="14"/>
        <v>495</v>
      </c>
      <c r="AW67" s="59">
        <f t="shared" si="14"/>
        <v>495</v>
      </c>
      <c r="AX67" s="59">
        <f t="shared" si="14"/>
        <v>89</v>
      </c>
      <c r="AY67" s="29">
        <f t="shared" si="14"/>
        <v>428</v>
      </c>
    </row>
    <row r="68" spans="1:51" ht="45.75" thickBot="1">
      <c r="A68" s="42">
        <v>5</v>
      </c>
      <c r="B68" s="5" t="s">
        <v>61</v>
      </c>
      <c r="C68" s="87">
        <v>2</v>
      </c>
      <c r="D68" s="264">
        <v>0</v>
      </c>
      <c r="E68" s="56">
        <v>0</v>
      </c>
      <c r="F68" s="264">
        <v>0</v>
      </c>
      <c r="G68" s="87">
        <v>2</v>
      </c>
      <c r="H68" s="264">
        <v>9</v>
      </c>
      <c r="I68" s="264">
        <v>9</v>
      </c>
      <c r="J68" s="264">
        <v>9</v>
      </c>
      <c r="K68" s="87">
        <v>2</v>
      </c>
      <c r="L68" s="264">
        <v>10</v>
      </c>
      <c r="M68" s="264">
        <v>10</v>
      </c>
      <c r="N68" s="264">
        <v>10</v>
      </c>
      <c r="O68" s="266">
        <v>2</v>
      </c>
      <c r="P68" s="264">
        <v>0</v>
      </c>
      <c r="Q68" s="264">
        <v>10</v>
      </c>
      <c r="R68" s="264">
        <v>10</v>
      </c>
      <c r="S68" s="29">
        <v>2</v>
      </c>
      <c r="T68" s="264">
        <v>0</v>
      </c>
      <c r="U68" s="264">
        <v>0</v>
      </c>
      <c r="V68" s="264"/>
      <c r="W68" s="87">
        <v>2</v>
      </c>
      <c r="X68" s="264">
        <v>0</v>
      </c>
      <c r="Y68" s="264">
        <v>0</v>
      </c>
      <c r="Z68" s="264">
        <v>0</v>
      </c>
      <c r="AA68" s="29">
        <v>2</v>
      </c>
      <c r="AB68" s="59">
        <v>0</v>
      </c>
      <c r="AC68" s="59">
        <v>0</v>
      </c>
      <c r="AD68" s="59">
        <v>0</v>
      </c>
      <c r="AE68" s="29">
        <v>2</v>
      </c>
      <c r="AF68" s="264">
        <v>0</v>
      </c>
      <c r="AG68" s="264">
        <v>0</v>
      </c>
      <c r="AH68" s="73">
        <v>0</v>
      </c>
      <c r="AI68" s="29">
        <v>0</v>
      </c>
      <c r="AJ68" s="264"/>
      <c r="AK68" s="264"/>
      <c r="AL68" s="264"/>
      <c r="AM68" s="29">
        <v>0</v>
      </c>
      <c r="AN68" s="264"/>
      <c r="AO68" s="264"/>
      <c r="AP68" s="264"/>
      <c r="AQ68" s="29">
        <v>0</v>
      </c>
      <c r="AR68" s="264"/>
      <c r="AS68" s="264"/>
      <c r="AT68" s="264"/>
      <c r="AU68" s="135">
        <v>0</v>
      </c>
      <c r="AV68" s="264"/>
      <c r="AW68" s="264"/>
      <c r="AX68" s="264"/>
      <c r="AY68" s="128">
        <f t="shared" ref="AY68:AY79" si="15">C68+G68+K68+O68+S68+W68+AA68+AE68++AI68+AM68+AQ68+AU68</f>
        <v>16</v>
      </c>
    </row>
    <row r="69" spans="1:51" ht="45.75" thickBot="1">
      <c r="A69" s="42">
        <v>6</v>
      </c>
      <c r="B69" s="5" t="s">
        <v>62</v>
      </c>
      <c r="C69" s="87">
        <v>3</v>
      </c>
      <c r="D69" s="57">
        <v>512</v>
      </c>
      <c r="E69" s="57">
        <v>512</v>
      </c>
      <c r="F69" s="57">
        <v>512</v>
      </c>
      <c r="G69" s="87">
        <v>3</v>
      </c>
      <c r="H69" s="57">
        <v>542</v>
      </c>
      <c r="I69" s="57">
        <v>542</v>
      </c>
      <c r="J69" s="57">
        <v>542</v>
      </c>
      <c r="K69" s="87">
        <v>3</v>
      </c>
      <c r="L69" s="57">
        <v>604</v>
      </c>
      <c r="M69" s="57">
        <v>604</v>
      </c>
      <c r="N69" s="57">
        <v>604</v>
      </c>
      <c r="O69" s="266">
        <v>3</v>
      </c>
      <c r="P69" s="57">
        <v>1498</v>
      </c>
      <c r="Q69" s="57">
        <v>1498</v>
      </c>
      <c r="R69" s="57">
        <v>1498</v>
      </c>
      <c r="S69" s="29">
        <v>3</v>
      </c>
      <c r="T69" s="57">
        <v>1844</v>
      </c>
      <c r="U69" s="57">
        <v>1844</v>
      </c>
      <c r="V69" s="57">
        <v>0</v>
      </c>
      <c r="W69" s="87">
        <v>3</v>
      </c>
      <c r="X69" s="57">
        <v>541</v>
      </c>
      <c r="Y69" s="57">
        <v>541</v>
      </c>
      <c r="Z69" s="57">
        <v>541</v>
      </c>
      <c r="AA69" s="29">
        <v>3</v>
      </c>
      <c r="AB69" s="57">
        <v>74</v>
      </c>
      <c r="AC69" s="57">
        <v>74</v>
      </c>
      <c r="AD69" s="57">
        <v>74</v>
      </c>
      <c r="AE69" s="29">
        <v>3</v>
      </c>
      <c r="AF69" s="57">
        <v>15</v>
      </c>
      <c r="AG69" s="57">
        <v>15</v>
      </c>
      <c r="AH69" s="98">
        <v>15</v>
      </c>
      <c r="AI69" s="29">
        <v>0</v>
      </c>
      <c r="AJ69" s="57">
        <v>0</v>
      </c>
      <c r="AK69" s="264">
        <v>0</v>
      </c>
      <c r="AL69" s="264">
        <v>0</v>
      </c>
      <c r="AM69" s="29">
        <v>0</v>
      </c>
      <c r="AN69" s="264">
        <v>0</v>
      </c>
      <c r="AO69" s="264">
        <v>0</v>
      </c>
      <c r="AP69" s="264">
        <v>0</v>
      </c>
      <c r="AQ69" s="29">
        <v>1</v>
      </c>
      <c r="AR69" s="264">
        <v>283</v>
      </c>
      <c r="AS69" s="264">
        <v>283</v>
      </c>
      <c r="AT69" s="264">
        <v>0</v>
      </c>
      <c r="AU69" s="135">
        <v>0</v>
      </c>
      <c r="AV69" s="264">
        <v>0</v>
      </c>
      <c r="AW69" s="264">
        <v>0</v>
      </c>
      <c r="AX69" s="264">
        <v>0</v>
      </c>
      <c r="AY69" s="128">
        <f t="shared" si="15"/>
        <v>25</v>
      </c>
    </row>
    <row r="70" spans="1:51" ht="60.75" thickBot="1">
      <c r="A70" s="42">
        <v>7</v>
      </c>
      <c r="B70" s="5" t="s">
        <v>63</v>
      </c>
      <c r="C70" s="87">
        <v>2</v>
      </c>
      <c r="D70" s="264">
        <v>0</v>
      </c>
      <c r="E70" s="264">
        <v>0</v>
      </c>
      <c r="F70" s="264">
        <v>0</v>
      </c>
      <c r="G70" s="87">
        <v>2</v>
      </c>
      <c r="H70" s="264">
        <v>41</v>
      </c>
      <c r="I70" s="264">
        <v>33</v>
      </c>
      <c r="J70" s="264">
        <v>33</v>
      </c>
      <c r="K70" s="87">
        <v>2</v>
      </c>
      <c r="L70" s="264">
        <v>0</v>
      </c>
      <c r="M70" s="264">
        <v>0</v>
      </c>
      <c r="N70" s="264">
        <v>0</v>
      </c>
      <c r="O70" s="266">
        <v>2</v>
      </c>
      <c r="P70" s="264">
        <v>118</v>
      </c>
      <c r="Q70" s="264">
        <v>110</v>
      </c>
      <c r="R70" s="264">
        <v>110</v>
      </c>
      <c r="S70" s="29">
        <v>2</v>
      </c>
      <c r="T70" s="264">
        <v>81</v>
      </c>
      <c r="U70" s="57">
        <v>69</v>
      </c>
      <c r="V70" s="264">
        <v>10</v>
      </c>
      <c r="W70" s="87">
        <v>2</v>
      </c>
      <c r="X70" s="264">
        <v>0</v>
      </c>
      <c r="Y70" s="264">
        <v>0</v>
      </c>
      <c r="Z70" s="264">
        <v>0</v>
      </c>
      <c r="AA70" s="29">
        <v>2</v>
      </c>
      <c r="AB70" s="264">
        <v>0</v>
      </c>
      <c r="AC70" s="264">
        <v>0</v>
      </c>
      <c r="AD70" s="264">
        <v>0</v>
      </c>
      <c r="AE70" s="29">
        <v>2</v>
      </c>
      <c r="AF70" s="264">
        <v>0</v>
      </c>
      <c r="AG70" s="264">
        <v>0</v>
      </c>
      <c r="AH70" s="73">
        <v>0</v>
      </c>
      <c r="AI70" s="30">
        <v>1</v>
      </c>
      <c r="AJ70" s="264">
        <v>214</v>
      </c>
      <c r="AK70" s="264">
        <v>199</v>
      </c>
      <c r="AL70" s="264">
        <v>22</v>
      </c>
      <c r="AM70" s="29">
        <v>0</v>
      </c>
      <c r="AN70" s="264">
        <v>0</v>
      </c>
      <c r="AO70" s="264">
        <v>0</v>
      </c>
      <c r="AP70" s="264">
        <v>0</v>
      </c>
      <c r="AQ70" s="29">
        <v>0</v>
      </c>
      <c r="AR70" s="264">
        <v>0</v>
      </c>
      <c r="AS70" s="264">
        <v>0</v>
      </c>
      <c r="AT70" s="264">
        <v>0</v>
      </c>
      <c r="AU70" s="135">
        <v>0</v>
      </c>
      <c r="AV70" s="264">
        <v>0</v>
      </c>
      <c r="AW70" s="264">
        <v>0</v>
      </c>
      <c r="AX70" s="264">
        <v>0</v>
      </c>
      <c r="AY70" s="128">
        <f t="shared" si="15"/>
        <v>17</v>
      </c>
    </row>
    <row r="71" spans="1:51" ht="45.75" customHeight="1" thickBot="1">
      <c r="A71" s="42"/>
      <c r="B71" s="93" t="s">
        <v>115</v>
      </c>
      <c r="C71" s="87">
        <v>0</v>
      </c>
      <c r="D71" s="264">
        <v>0</v>
      </c>
      <c r="E71" s="5"/>
      <c r="F71" s="264"/>
      <c r="G71" s="87">
        <v>0</v>
      </c>
      <c r="H71" s="264">
        <v>0</v>
      </c>
      <c r="I71" s="264"/>
      <c r="J71" s="264"/>
      <c r="K71" s="87">
        <v>0</v>
      </c>
      <c r="L71" s="264">
        <v>0</v>
      </c>
      <c r="M71" s="264"/>
      <c r="N71" s="264"/>
      <c r="O71" s="266">
        <v>0</v>
      </c>
      <c r="P71" s="264">
        <v>0</v>
      </c>
      <c r="Q71" s="264"/>
      <c r="R71" s="264"/>
      <c r="S71" s="29">
        <v>0</v>
      </c>
      <c r="T71" s="264"/>
      <c r="U71" s="264"/>
      <c r="V71" s="264"/>
      <c r="W71" s="87">
        <v>0</v>
      </c>
      <c r="X71" s="264">
        <v>0</v>
      </c>
      <c r="Y71" s="264"/>
      <c r="Z71" s="264"/>
      <c r="AA71" s="29">
        <v>0</v>
      </c>
      <c r="AB71" s="264">
        <v>0</v>
      </c>
      <c r="AC71" s="264"/>
      <c r="AD71" s="264"/>
      <c r="AE71" s="29">
        <v>0</v>
      </c>
      <c r="AF71" s="264">
        <v>0</v>
      </c>
      <c r="AG71" s="264"/>
      <c r="AH71" s="73"/>
      <c r="AI71" s="29">
        <v>0</v>
      </c>
      <c r="AJ71" s="264"/>
      <c r="AK71" s="264"/>
      <c r="AL71" s="264"/>
      <c r="AM71" s="29">
        <v>0</v>
      </c>
      <c r="AN71" s="264"/>
      <c r="AO71" s="264"/>
      <c r="AP71" s="264"/>
      <c r="AQ71" s="29">
        <v>0</v>
      </c>
      <c r="AR71" s="264"/>
      <c r="AS71" s="264"/>
      <c r="AT71" s="264"/>
      <c r="AU71" s="135">
        <v>0</v>
      </c>
      <c r="AV71" s="264"/>
      <c r="AW71" s="264"/>
      <c r="AX71" s="264"/>
      <c r="AY71" s="128">
        <f t="shared" si="15"/>
        <v>0</v>
      </c>
    </row>
    <row r="72" spans="1:51" ht="60.75" thickBot="1">
      <c r="A72" s="42">
        <v>8</v>
      </c>
      <c r="B72" s="5" t="s">
        <v>93</v>
      </c>
      <c r="C72" s="87">
        <v>0</v>
      </c>
      <c r="D72" s="264"/>
      <c r="E72" s="264"/>
      <c r="F72" s="264"/>
      <c r="G72" s="87">
        <v>0</v>
      </c>
      <c r="H72" s="264"/>
      <c r="I72" s="264"/>
      <c r="J72" s="264"/>
      <c r="K72" s="87">
        <v>0</v>
      </c>
      <c r="L72" s="264"/>
      <c r="M72" s="264"/>
      <c r="N72" s="264"/>
      <c r="O72" s="266">
        <f t="shared" ref="O72" si="16">P72+Q72</f>
        <v>0</v>
      </c>
      <c r="P72" s="264"/>
      <c r="Q72" s="264"/>
      <c r="R72" s="264"/>
      <c r="S72" s="29">
        <v>1</v>
      </c>
      <c r="T72" s="264"/>
      <c r="U72" s="264"/>
      <c r="V72" s="264"/>
      <c r="W72" s="87">
        <v>1</v>
      </c>
      <c r="X72" s="264"/>
      <c r="Y72" s="264"/>
      <c r="Z72" s="264"/>
      <c r="AA72" s="29">
        <v>1</v>
      </c>
      <c r="AB72" s="264"/>
      <c r="AC72" s="264"/>
      <c r="AD72" s="264"/>
      <c r="AE72" s="29">
        <v>1</v>
      </c>
      <c r="AF72" s="264"/>
      <c r="AG72" s="264"/>
      <c r="AH72" s="73"/>
      <c r="AI72" s="29">
        <v>0</v>
      </c>
      <c r="AJ72" s="264"/>
      <c r="AK72" s="264"/>
      <c r="AL72" s="264"/>
      <c r="AM72" s="29">
        <v>0</v>
      </c>
      <c r="AN72" s="264"/>
      <c r="AO72" s="264"/>
      <c r="AP72" s="264"/>
      <c r="AQ72" s="29">
        <v>0</v>
      </c>
      <c r="AR72" s="264"/>
      <c r="AS72" s="264"/>
      <c r="AT72" s="264"/>
      <c r="AU72" s="133">
        <v>0</v>
      </c>
      <c r="AV72" s="56"/>
      <c r="AW72" s="264"/>
      <c r="AX72" s="264"/>
      <c r="AY72" s="128">
        <f t="shared" si="15"/>
        <v>4</v>
      </c>
    </row>
    <row r="73" spans="1:51" ht="45">
      <c r="A73" s="36"/>
      <c r="B73" s="105" t="s">
        <v>114</v>
      </c>
      <c r="C73" s="106">
        <v>0</v>
      </c>
      <c r="D73" s="102">
        <v>0</v>
      </c>
      <c r="E73" s="102">
        <v>0</v>
      </c>
      <c r="F73" s="102">
        <v>0</v>
      </c>
      <c r="G73" s="106">
        <v>0</v>
      </c>
      <c r="H73" s="102">
        <v>0</v>
      </c>
      <c r="I73" s="102">
        <v>0</v>
      </c>
      <c r="J73" s="102">
        <v>0</v>
      </c>
      <c r="K73" s="106">
        <v>1</v>
      </c>
      <c r="L73" s="102">
        <v>7</v>
      </c>
      <c r="M73" s="102">
        <v>7</v>
      </c>
      <c r="N73" s="102"/>
      <c r="O73" s="107">
        <v>5</v>
      </c>
      <c r="P73" s="102">
        <v>36</v>
      </c>
      <c r="Q73" s="102">
        <v>36</v>
      </c>
      <c r="R73" s="102">
        <v>0</v>
      </c>
      <c r="S73" s="101">
        <v>0</v>
      </c>
      <c r="T73" s="102">
        <v>122</v>
      </c>
      <c r="U73" s="102">
        <v>122</v>
      </c>
      <c r="V73" s="102">
        <v>0</v>
      </c>
      <c r="W73" s="107">
        <f t="shared" ref="W73" si="17">X73+Y73</f>
        <v>0</v>
      </c>
      <c r="X73" s="102">
        <v>0</v>
      </c>
      <c r="Y73" s="102">
        <v>0</v>
      </c>
      <c r="Z73" s="102">
        <v>0</v>
      </c>
      <c r="AA73" s="101">
        <v>0</v>
      </c>
      <c r="AB73" s="102">
        <v>0</v>
      </c>
      <c r="AC73" s="102">
        <v>0</v>
      </c>
      <c r="AD73" s="102">
        <v>0</v>
      </c>
      <c r="AE73" s="101">
        <v>0</v>
      </c>
      <c r="AF73" s="102">
        <v>0</v>
      </c>
      <c r="AG73" s="102">
        <v>0</v>
      </c>
      <c r="AH73" s="104">
        <v>0</v>
      </c>
      <c r="AI73" s="101">
        <v>0</v>
      </c>
      <c r="AJ73" s="102">
        <v>21</v>
      </c>
      <c r="AK73" s="102">
        <v>21</v>
      </c>
      <c r="AL73" s="102">
        <v>0</v>
      </c>
      <c r="AM73" s="101"/>
      <c r="AN73" s="102">
        <v>0</v>
      </c>
      <c r="AO73" s="102">
        <v>0</v>
      </c>
      <c r="AP73" s="102">
        <v>0</v>
      </c>
      <c r="AQ73" s="101">
        <v>0</v>
      </c>
      <c r="AR73" s="102">
        <v>0</v>
      </c>
      <c r="AS73" s="102">
        <v>0</v>
      </c>
      <c r="AT73" s="102">
        <v>0</v>
      </c>
      <c r="AU73" s="134">
        <v>0</v>
      </c>
      <c r="AV73" s="102">
        <v>310</v>
      </c>
      <c r="AW73" s="102">
        <v>310</v>
      </c>
      <c r="AX73" s="102">
        <v>0</v>
      </c>
      <c r="AY73" s="128">
        <f t="shared" si="15"/>
        <v>6</v>
      </c>
    </row>
    <row r="74" spans="1:51" ht="15.75" thickBot="1">
      <c r="A74" s="42">
        <v>9</v>
      </c>
      <c r="B74" s="20" t="s">
        <v>64</v>
      </c>
      <c r="C74" s="266">
        <f>C68+C69+C70+C71+C72+C73</f>
        <v>7</v>
      </c>
      <c r="D74" s="177">
        <f>D68+D69+D70++D71+D72</f>
        <v>512</v>
      </c>
      <c r="E74" s="177">
        <f t="shared" ref="E74:AX74" si="18">E68+E69+E70++E71+E72</f>
        <v>512</v>
      </c>
      <c r="F74" s="177">
        <f t="shared" si="18"/>
        <v>512</v>
      </c>
      <c r="G74" s="266">
        <f>G68+G69+G70+G71+G72+G73</f>
        <v>7</v>
      </c>
      <c r="H74" s="177">
        <f t="shared" si="18"/>
        <v>592</v>
      </c>
      <c r="I74" s="177">
        <f t="shared" si="18"/>
        <v>584</v>
      </c>
      <c r="J74" s="177">
        <f t="shared" si="18"/>
        <v>584</v>
      </c>
      <c r="K74" s="266">
        <f>K68+K69+K70+K71+K72+K73</f>
        <v>8</v>
      </c>
      <c r="L74" s="177">
        <f t="shared" si="18"/>
        <v>614</v>
      </c>
      <c r="M74" s="177">
        <f t="shared" si="18"/>
        <v>614</v>
      </c>
      <c r="N74" s="177">
        <f t="shared" si="18"/>
        <v>614</v>
      </c>
      <c r="O74" s="266">
        <f>O68+O69+O70+O71+O72+O73</f>
        <v>12</v>
      </c>
      <c r="P74" s="177">
        <f t="shared" si="18"/>
        <v>1616</v>
      </c>
      <c r="Q74" s="177">
        <f t="shared" si="18"/>
        <v>1618</v>
      </c>
      <c r="R74" s="177">
        <f t="shared" si="18"/>
        <v>1618</v>
      </c>
      <c r="S74" s="29">
        <f>S68+S69+S70+S71+S72</f>
        <v>8</v>
      </c>
      <c r="T74" s="177">
        <f t="shared" si="18"/>
        <v>1925</v>
      </c>
      <c r="U74" s="177">
        <f t="shared" si="18"/>
        <v>1913</v>
      </c>
      <c r="V74" s="177">
        <f t="shared" si="18"/>
        <v>10</v>
      </c>
      <c r="W74" s="29">
        <f t="shared" ref="W74" si="19">W68+W69+W70+W71+W72</f>
        <v>8</v>
      </c>
      <c r="X74" s="177">
        <f t="shared" si="18"/>
        <v>541</v>
      </c>
      <c r="Y74" s="177">
        <f t="shared" si="18"/>
        <v>541</v>
      </c>
      <c r="Z74" s="177">
        <f t="shared" si="18"/>
        <v>541</v>
      </c>
      <c r="AA74" s="29">
        <f t="shared" ref="AA74" si="20">AA68+AA69+AA70+AA71+AA72</f>
        <v>8</v>
      </c>
      <c r="AB74" s="177">
        <f t="shared" si="18"/>
        <v>74</v>
      </c>
      <c r="AC74" s="177">
        <f t="shared" si="18"/>
        <v>74</v>
      </c>
      <c r="AD74" s="177">
        <f t="shared" si="18"/>
        <v>74</v>
      </c>
      <c r="AE74" s="29">
        <f t="shared" ref="AE74" si="21">AE68+AE69+AE70+AE71+AE72</f>
        <v>8</v>
      </c>
      <c r="AF74" s="177">
        <f t="shared" si="18"/>
        <v>15</v>
      </c>
      <c r="AG74" s="177">
        <f t="shared" si="18"/>
        <v>15</v>
      </c>
      <c r="AH74" s="177">
        <f t="shared" si="18"/>
        <v>15</v>
      </c>
      <c r="AI74" s="29">
        <f t="shared" ref="AI74" si="22">AI68+AI69+AI70+AI71+AI72</f>
        <v>1</v>
      </c>
      <c r="AJ74" s="177">
        <f t="shared" si="18"/>
        <v>214</v>
      </c>
      <c r="AK74" s="177">
        <f t="shared" si="18"/>
        <v>199</v>
      </c>
      <c r="AL74" s="177">
        <f t="shared" si="18"/>
        <v>22</v>
      </c>
      <c r="AM74" s="29">
        <f t="shared" ref="AM74" si="23">AM68+AM69+AM70+AM71+AM72</f>
        <v>0</v>
      </c>
      <c r="AN74" s="177">
        <f t="shared" si="18"/>
        <v>0</v>
      </c>
      <c r="AO74" s="177">
        <f t="shared" si="18"/>
        <v>0</v>
      </c>
      <c r="AP74" s="177">
        <f t="shared" si="18"/>
        <v>0</v>
      </c>
      <c r="AQ74" s="266">
        <f t="shared" si="18"/>
        <v>1</v>
      </c>
      <c r="AR74" s="177">
        <f t="shared" si="18"/>
        <v>283</v>
      </c>
      <c r="AS74" s="177">
        <f t="shared" si="18"/>
        <v>283</v>
      </c>
      <c r="AT74" s="177">
        <f t="shared" si="18"/>
        <v>0</v>
      </c>
      <c r="AU74" s="29">
        <f t="shared" ref="AU74" si="24">AU68+AU69+AU70+AU71+AU72</f>
        <v>0</v>
      </c>
      <c r="AV74" s="177">
        <f t="shared" si="18"/>
        <v>0</v>
      </c>
      <c r="AW74" s="177">
        <f t="shared" si="18"/>
        <v>0</v>
      </c>
      <c r="AX74" s="177">
        <f t="shared" si="18"/>
        <v>0</v>
      </c>
      <c r="AY74" s="128">
        <f t="shared" si="15"/>
        <v>68</v>
      </c>
    </row>
    <row r="75" spans="1:51" ht="45.75" thickBot="1">
      <c r="A75" s="42">
        <v>10</v>
      </c>
      <c r="B75" s="5" t="s">
        <v>100</v>
      </c>
      <c r="C75" s="266">
        <v>1</v>
      </c>
      <c r="D75" s="268">
        <v>161</v>
      </c>
      <c r="E75" s="268">
        <v>161</v>
      </c>
      <c r="F75" s="268">
        <v>161</v>
      </c>
      <c r="G75" s="266">
        <v>1</v>
      </c>
      <c r="H75" s="264">
        <v>301</v>
      </c>
      <c r="I75" s="264">
        <v>301</v>
      </c>
      <c r="J75" s="264">
        <v>301</v>
      </c>
      <c r="K75" s="29">
        <v>1</v>
      </c>
      <c r="L75" s="264">
        <v>68</v>
      </c>
      <c r="M75" s="264">
        <v>68</v>
      </c>
      <c r="N75" s="264">
        <v>68</v>
      </c>
      <c r="O75" s="29">
        <v>1</v>
      </c>
      <c r="P75" s="264">
        <v>332</v>
      </c>
      <c r="Q75" s="264">
        <v>332</v>
      </c>
      <c r="R75" s="264">
        <v>332</v>
      </c>
      <c r="S75" s="29">
        <v>1</v>
      </c>
      <c r="T75" s="264">
        <v>1109</v>
      </c>
      <c r="U75" s="264">
        <v>1109</v>
      </c>
      <c r="V75" s="264">
        <v>0</v>
      </c>
      <c r="W75" s="29">
        <v>1</v>
      </c>
      <c r="X75" s="264">
        <v>176</v>
      </c>
      <c r="Y75" s="264">
        <v>176</v>
      </c>
      <c r="Z75" s="264">
        <v>176</v>
      </c>
      <c r="AA75" s="35">
        <v>1</v>
      </c>
      <c r="AB75" s="264">
        <v>46</v>
      </c>
      <c r="AC75" s="264">
        <v>46</v>
      </c>
      <c r="AD75" s="264">
        <v>46</v>
      </c>
      <c r="AE75" s="35">
        <v>1</v>
      </c>
      <c r="AF75" s="264">
        <v>154</v>
      </c>
      <c r="AG75" s="264">
        <v>154</v>
      </c>
      <c r="AH75" s="73">
        <v>154</v>
      </c>
      <c r="AI75" s="29">
        <v>0</v>
      </c>
      <c r="AJ75" s="264">
        <v>0</v>
      </c>
      <c r="AK75" s="264">
        <v>0</v>
      </c>
      <c r="AL75" s="264">
        <v>0</v>
      </c>
      <c r="AM75" s="29">
        <v>0</v>
      </c>
      <c r="AN75" s="264">
        <v>0</v>
      </c>
      <c r="AO75" s="264">
        <v>0</v>
      </c>
      <c r="AP75" s="264">
        <v>0</v>
      </c>
      <c r="AQ75" s="29">
        <v>1</v>
      </c>
      <c r="AR75" s="264">
        <v>1006</v>
      </c>
      <c r="AS75" s="264">
        <v>1006</v>
      </c>
      <c r="AT75" s="264">
        <v>72</v>
      </c>
      <c r="AU75" s="135">
        <v>1</v>
      </c>
      <c r="AV75" s="264">
        <v>334</v>
      </c>
      <c r="AW75" s="264">
        <v>334</v>
      </c>
      <c r="AX75" s="264">
        <v>89</v>
      </c>
      <c r="AY75" s="128">
        <f t="shared" si="15"/>
        <v>10</v>
      </c>
    </row>
    <row r="76" spans="1:51" ht="49.5" customHeight="1">
      <c r="A76" s="42">
        <v>11</v>
      </c>
      <c r="B76" s="6" t="s">
        <v>66</v>
      </c>
      <c r="C76" s="266">
        <v>3</v>
      </c>
      <c r="D76" s="264"/>
      <c r="E76" s="264"/>
      <c r="F76" s="264"/>
      <c r="G76" s="266">
        <v>3</v>
      </c>
      <c r="H76" s="264"/>
      <c r="I76" s="264"/>
      <c r="J76" s="264"/>
      <c r="K76" s="29">
        <v>3</v>
      </c>
      <c r="L76" s="264"/>
      <c r="M76" s="264"/>
      <c r="N76" s="264"/>
      <c r="O76" s="29">
        <v>3</v>
      </c>
      <c r="P76" s="264"/>
      <c r="Q76" s="264"/>
      <c r="R76" s="264"/>
      <c r="S76" s="29">
        <v>3</v>
      </c>
      <c r="T76" s="264"/>
      <c r="U76" s="264"/>
      <c r="V76" s="264"/>
      <c r="W76" s="29">
        <v>3</v>
      </c>
      <c r="X76" s="264"/>
      <c r="Y76" s="264"/>
      <c r="Z76" s="264"/>
      <c r="AA76" s="264">
        <v>3</v>
      </c>
      <c r="AB76" s="264"/>
      <c r="AC76" s="264"/>
      <c r="AD76" s="264"/>
      <c r="AE76" s="264">
        <v>3</v>
      </c>
      <c r="AF76" s="264"/>
      <c r="AG76" s="264"/>
      <c r="AH76" s="73"/>
      <c r="AI76" s="29">
        <v>0</v>
      </c>
      <c r="AJ76" s="264"/>
      <c r="AK76" s="264"/>
      <c r="AL76" s="264"/>
      <c r="AM76" s="29">
        <v>0</v>
      </c>
      <c r="AN76" s="264"/>
      <c r="AO76" s="264"/>
      <c r="AP76" s="264"/>
      <c r="AQ76" s="29">
        <v>0</v>
      </c>
      <c r="AR76" s="264"/>
      <c r="AS76" s="264"/>
      <c r="AT76" s="264"/>
      <c r="AU76" s="135">
        <v>0</v>
      </c>
      <c r="AV76" s="264"/>
      <c r="AW76" s="264"/>
      <c r="AX76" s="264"/>
      <c r="AY76" s="128">
        <f t="shared" si="15"/>
        <v>24</v>
      </c>
    </row>
    <row r="77" spans="1:51" ht="45">
      <c r="A77" s="36"/>
      <c r="B77" s="21" t="s">
        <v>67</v>
      </c>
      <c r="C77" s="266">
        <v>2</v>
      </c>
      <c r="D77" s="57">
        <f>D70+D71+D74+D75+D76</f>
        <v>673</v>
      </c>
      <c r="E77" s="57">
        <v>44</v>
      </c>
      <c r="F77" s="57">
        <v>44</v>
      </c>
      <c r="G77" s="266">
        <v>2</v>
      </c>
      <c r="H77" s="57">
        <f t="shared" ref="H77:AH77" si="25">H70+H71+H74+H75+H76</f>
        <v>934</v>
      </c>
      <c r="I77" s="57">
        <f t="shared" si="25"/>
        <v>918</v>
      </c>
      <c r="J77" s="57">
        <f t="shared" si="25"/>
        <v>918</v>
      </c>
      <c r="K77" s="29">
        <v>2</v>
      </c>
      <c r="L77" s="57">
        <f t="shared" si="25"/>
        <v>682</v>
      </c>
      <c r="M77" s="57">
        <f t="shared" si="25"/>
        <v>682</v>
      </c>
      <c r="N77" s="57">
        <f t="shared" si="25"/>
        <v>682</v>
      </c>
      <c r="O77" s="29">
        <v>2</v>
      </c>
      <c r="P77" s="57">
        <f t="shared" si="25"/>
        <v>2066</v>
      </c>
      <c r="Q77" s="57">
        <f t="shared" si="25"/>
        <v>2060</v>
      </c>
      <c r="R77" s="57">
        <f t="shared" si="25"/>
        <v>2060</v>
      </c>
      <c r="S77" s="29">
        <v>2</v>
      </c>
      <c r="T77" s="57">
        <f t="shared" si="25"/>
        <v>3115</v>
      </c>
      <c r="U77" s="57">
        <f t="shared" si="25"/>
        <v>3091</v>
      </c>
      <c r="V77" s="57">
        <f t="shared" si="25"/>
        <v>20</v>
      </c>
      <c r="W77" s="29">
        <v>2</v>
      </c>
      <c r="X77" s="57">
        <f t="shared" si="25"/>
        <v>717</v>
      </c>
      <c r="Y77" s="57">
        <f t="shared" si="25"/>
        <v>717</v>
      </c>
      <c r="Z77" s="57">
        <f t="shared" si="25"/>
        <v>717</v>
      </c>
      <c r="AA77" s="29">
        <v>2</v>
      </c>
      <c r="AB77" s="57">
        <f t="shared" si="25"/>
        <v>120</v>
      </c>
      <c r="AC77" s="57">
        <f t="shared" si="25"/>
        <v>120</v>
      </c>
      <c r="AD77" s="57">
        <f t="shared" si="25"/>
        <v>120</v>
      </c>
      <c r="AE77" s="29">
        <v>2</v>
      </c>
      <c r="AF77" s="57">
        <f t="shared" si="25"/>
        <v>169</v>
      </c>
      <c r="AG77" s="57">
        <f t="shared" si="25"/>
        <v>169</v>
      </c>
      <c r="AH77" s="98">
        <f t="shared" si="25"/>
        <v>169</v>
      </c>
      <c r="AI77" s="29">
        <v>0</v>
      </c>
      <c r="AJ77" s="264">
        <v>0</v>
      </c>
      <c r="AK77" s="264">
        <v>0</v>
      </c>
      <c r="AL77" s="264">
        <v>0</v>
      </c>
      <c r="AM77" s="29">
        <v>0</v>
      </c>
      <c r="AN77" s="264">
        <v>0</v>
      </c>
      <c r="AO77" s="264">
        <v>0</v>
      </c>
      <c r="AP77" s="264">
        <v>0</v>
      </c>
      <c r="AQ77" s="29">
        <v>0</v>
      </c>
      <c r="AR77" s="264">
        <v>0</v>
      </c>
      <c r="AS77" s="264">
        <v>0</v>
      </c>
      <c r="AT77" s="264">
        <v>0</v>
      </c>
      <c r="AU77" s="135">
        <v>0</v>
      </c>
      <c r="AV77" s="264">
        <v>0</v>
      </c>
      <c r="AW77" s="264">
        <v>0</v>
      </c>
      <c r="AX77" s="264">
        <v>0</v>
      </c>
      <c r="AY77" s="128">
        <f t="shared" si="15"/>
        <v>16</v>
      </c>
    </row>
    <row r="78" spans="1:51" ht="60">
      <c r="A78" s="42">
        <v>12</v>
      </c>
      <c r="B78" s="21" t="s">
        <v>68</v>
      </c>
      <c r="C78" s="266">
        <v>2</v>
      </c>
      <c r="D78" s="264">
        <v>221</v>
      </c>
      <c r="E78" s="56">
        <v>221</v>
      </c>
      <c r="F78" s="264">
        <v>221</v>
      </c>
      <c r="G78" s="266">
        <v>2</v>
      </c>
      <c r="H78" s="264">
        <v>290</v>
      </c>
      <c r="I78" s="264">
        <v>290</v>
      </c>
      <c r="J78" s="264">
        <v>290</v>
      </c>
      <c r="K78" s="29">
        <v>2</v>
      </c>
      <c r="L78" s="264">
        <v>290</v>
      </c>
      <c r="M78" s="264">
        <v>290</v>
      </c>
      <c r="N78" s="264">
        <v>290</v>
      </c>
      <c r="O78" s="29">
        <v>2</v>
      </c>
      <c r="P78" s="264">
        <v>304</v>
      </c>
      <c r="Q78" s="264">
        <v>304</v>
      </c>
      <c r="R78" s="264">
        <v>304</v>
      </c>
      <c r="S78" s="29">
        <v>2</v>
      </c>
      <c r="T78" s="264">
        <v>228</v>
      </c>
      <c r="U78" s="57">
        <v>228</v>
      </c>
      <c r="V78" s="264">
        <v>8</v>
      </c>
      <c r="W78" s="29">
        <v>2</v>
      </c>
      <c r="X78" s="264">
        <v>304</v>
      </c>
      <c r="Y78" s="264">
        <v>304</v>
      </c>
      <c r="Z78" s="264">
        <v>304</v>
      </c>
      <c r="AA78" s="29">
        <v>2</v>
      </c>
      <c r="AB78" s="264">
        <v>14</v>
      </c>
      <c r="AC78" s="264">
        <v>14</v>
      </c>
      <c r="AD78" s="264">
        <v>14</v>
      </c>
      <c r="AE78" s="29">
        <v>2</v>
      </c>
      <c r="AF78" s="264">
        <v>13</v>
      </c>
      <c r="AG78" s="264">
        <v>13</v>
      </c>
      <c r="AH78" s="73">
        <v>13</v>
      </c>
      <c r="AI78" s="29">
        <v>0</v>
      </c>
      <c r="AJ78" s="264">
        <v>0</v>
      </c>
      <c r="AK78" s="264">
        <v>0</v>
      </c>
      <c r="AL78" s="264">
        <v>0</v>
      </c>
      <c r="AM78" s="29">
        <v>0</v>
      </c>
      <c r="AN78" s="264">
        <v>0</v>
      </c>
      <c r="AO78" s="264">
        <v>0</v>
      </c>
      <c r="AP78" s="264">
        <v>0</v>
      </c>
      <c r="AQ78" s="29">
        <v>0</v>
      </c>
      <c r="AR78" s="264">
        <v>0</v>
      </c>
      <c r="AS78" s="264">
        <v>0</v>
      </c>
      <c r="AT78" s="264">
        <v>0</v>
      </c>
      <c r="AU78" s="133">
        <v>0</v>
      </c>
      <c r="AV78" s="264">
        <v>0</v>
      </c>
      <c r="AW78" s="264">
        <v>0</v>
      </c>
      <c r="AX78" s="264">
        <v>0</v>
      </c>
      <c r="AY78" s="128">
        <f t="shared" si="15"/>
        <v>16</v>
      </c>
    </row>
    <row r="79" spans="1:51" ht="60.75" thickBot="1">
      <c r="A79" s="42">
        <v>13</v>
      </c>
      <c r="B79" s="108" t="s">
        <v>116</v>
      </c>
      <c r="C79" s="107">
        <v>0</v>
      </c>
      <c r="D79" s="102"/>
      <c r="E79" s="102"/>
      <c r="F79" s="102"/>
      <c r="G79" s="107">
        <v>0</v>
      </c>
      <c r="H79" s="102"/>
      <c r="I79" s="102"/>
      <c r="J79" s="102"/>
      <c r="K79" s="101">
        <v>0</v>
      </c>
      <c r="L79" s="102"/>
      <c r="M79" s="102"/>
      <c r="N79" s="102"/>
      <c r="O79" s="101">
        <v>0</v>
      </c>
      <c r="P79" s="102"/>
      <c r="Q79" s="102"/>
      <c r="R79" s="102"/>
      <c r="S79" s="101">
        <v>0</v>
      </c>
      <c r="T79" s="102"/>
      <c r="U79" s="102"/>
      <c r="V79" s="102"/>
      <c r="W79" s="101">
        <v>0</v>
      </c>
      <c r="X79" s="102"/>
      <c r="Y79" s="102"/>
      <c r="Z79" s="102"/>
      <c r="AA79" s="101">
        <v>0</v>
      </c>
      <c r="AB79" s="102"/>
      <c r="AC79" s="102"/>
      <c r="AD79" s="102"/>
      <c r="AE79" s="101">
        <v>0</v>
      </c>
      <c r="AF79" s="102"/>
      <c r="AG79" s="102"/>
      <c r="AH79" s="104"/>
      <c r="AI79" s="101">
        <v>0</v>
      </c>
      <c r="AJ79" s="102"/>
      <c r="AK79" s="102"/>
      <c r="AL79" s="102"/>
      <c r="AM79" s="101">
        <v>0</v>
      </c>
      <c r="AN79" s="102"/>
      <c r="AO79" s="102"/>
      <c r="AP79" s="102"/>
      <c r="AQ79" s="101">
        <v>0</v>
      </c>
      <c r="AR79" s="102"/>
      <c r="AS79" s="102"/>
      <c r="AT79" s="102"/>
      <c r="AU79" s="134">
        <v>0</v>
      </c>
      <c r="AV79" s="102"/>
      <c r="AW79" s="102"/>
      <c r="AX79" s="102"/>
      <c r="AY79" s="128">
        <f t="shared" si="15"/>
        <v>0</v>
      </c>
    </row>
    <row r="80" spans="1:51" ht="15.75" thickBot="1">
      <c r="A80" s="42">
        <v>14</v>
      </c>
      <c r="B80" s="7" t="s">
        <v>69</v>
      </c>
      <c r="C80" s="29">
        <f>SUM(C75:C79)</f>
        <v>8</v>
      </c>
      <c r="D80" s="59">
        <f t="shared" ref="D80:AX80" si="26">SUM(D75:D79)</f>
        <v>1055</v>
      </c>
      <c r="E80" s="59">
        <f t="shared" si="26"/>
        <v>426</v>
      </c>
      <c r="F80" s="59">
        <f t="shared" si="26"/>
        <v>426</v>
      </c>
      <c r="G80" s="29">
        <f>SUM(G75:G79)</f>
        <v>8</v>
      </c>
      <c r="H80" s="59">
        <f t="shared" si="26"/>
        <v>1525</v>
      </c>
      <c r="I80" s="59">
        <f t="shared" si="26"/>
        <v>1509</v>
      </c>
      <c r="J80" s="59">
        <f t="shared" si="26"/>
        <v>1509</v>
      </c>
      <c r="K80" s="29">
        <f t="shared" si="26"/>
        <v>8</v>
      </c>
      <c r="L80" s="59">
        <f t="shared" si="26"/>
        <v>1040</v>
      </c>
      <c r="M80" s="59">
        <f t="shared" si="26"/>
        <v>1040</v>
      </c>
      <c r="N80" s="59">
        <f t="shared" si="26"/>
        <v>1040</v>
      </c>
      <c r="O80" s="29">
        <f t="shared" si="26"/>
        <v>8</v>
      </c>
      <c r="P80" s="59">
        <f t="shared" si="26"/>
        <v>2702</v>
      </c>
      <c r="Q80" s="59">
        <f t="shared" si="26"/>
        <v>2696</v>
      </c>
      <c r="R80" s="59">
        <f t="shared" si="26"/>
        <v>2696</v>
      </c>
      <c r="S80" s="29">
        <f t="shared" si="26"/>
        <v>8</v>
      </c>
      <c r="T80" s="59">
        <f t="shared" si="26"/>
        <v>4452</v>
      </c>
      <c r="U80" s="59">
        <f t="shared" si="26"/>
        <v>4428</v>
      </c>
      <c r="V80" s="59">
        <f t="shared" si="26"/>
        <v>28</v>
      </c>
      <c r="W80" s="29">
        <f t="shared" si="26"/>
        <v>8</v>
      </c>
      <c r="X80" s="59">
        <f t="shared" si="26"/>
        <v>1197</v>
      </c>
      <c r="Y80" s="59">
        <f t="shared" si="26"/>
        <v>1197</v>
      </c>
      <c r="Z80" s="59">
        <f t="shared" si="26"/>
        <v>1197</v>
      </c>
      <c r="AA80" s="29">
        <f t="shared" si="26"/>
        <v>8</v>
      </c>
      <c r="AB80" s="59">
        <f t="shared" si="26"/>
        <v>180</v>
      </c>
      <c r="AC80" s="59">
        <f t="shared" si="26"/>
        <v>180</v>
      </c>
      <c r="AD80" s="59">
        <f t="shared" si="26"/>
        <v>180</v>
      </c>
      <c r="AE80" s="29">
        <f t="shared" si="26"/>
        <v>8</v>
      </c>
      <c r="AF80" s="29">
        <f t="shared" si="26"/>
        <v>336</v>
      </c>
      <c r="AG80" s="29">
        <f t="shared" si="26"/>
        <v>336</v>
      </c>
      <c r="AH80" s="29">
        <f t="shared" si="26"/>
        <v>336</v>
      </c>
      <c r="AI80" s="29">
        <f t="shared" si="26"/>
        <v>0</v>
      </c>
      <c r="AJ80" s="29">
        <f t="shared" si="26"/>
        <v>0</v>
      </c>
      <c r="AK80" s="29">
        <f t="shared" si="26"/>
        <v>0</v>
      </c>
      <c r="AL80" s="29">
        <f t="shared" si="26"/>
        <v>0</v>
      </c>
      <c r="AM80" s="29">
        <f t="shared" si="26"/>
        <v>0</v>
      </c>
      <c r="AN80" s="59">
        <f t="shared" si="26"/>
        <v>0</v>
      </c>
      <c r="AO80" s="59">
        <f t="shared" si="26"/>
        <v>0</v>
      </c>
      <c r="AP80" s="59">
        <f t="shared" si="26"/>
        <v>0</v>
      </c>
      <c r="AQ80" s="29">
        <f t="shared" si="26"/>
        <v>1</v>
      </c>
      <c r="AR80" s="59">
        <f t="shared" si="26"/>
        <v>1006</v>
      </c>
      <c r="AS80" s="59">
        <f t="shared" si="26"/>
        <v>1006</v>
      </c>
      <c r="AT80" s="59">
        <f t="shared" si="26"/>
        <v>72</v>
      </c>
      <c r="AU80" s="29">
        <f t="shared" si="26"/>
        <v>1</v>
      </c>
      <c r="AV80" s="59">
        <f t="shared" si="26"/>
        <v>334</v>
      </c>
      <c r="AW80" s="59">
        <f t="shared" si="26"/>
        <v>334</v>
      </c>
      <c r="AX80" s="59">
        <f t="shared" si="26"/>
        <v>89</v>
      </c>
      <c r="AY80" s="29">
        <f>C80+G80+K80+O80+S80+W80+AA80+AE80+AI80+AM80+AQ80+AU80</f>
        <v>66</v>
      </c>
    </row>
    <row r="81" spans="1:51" ht="45.75" thickBot="1">
      <c r="A81" s="42"/>
      <c r="B81" s="5" t="s">
        <v>144</v>
      </c>
      <c r="C81" s="29">
        <v>3</v>
      </c>
      <c r="D81" s="57">
        <v>382</v>
      </c>
      <c r="E81" s="57">
        <v>382</v>
      </c>
      <c r="F81" s="57">
        <v>382</v>
      </c>
      <c r="G81" s="29">
        <v>3</v>
      </c>
      <c r="H81" s="57">
        <v>395</v>
      </c>
      <c r="I81" s="57">
        <v>395</v>
      </c>
      <c r="J81" s="57">
        <v>395</v>
      </c>
      <c r="K81" s="29">
        <v>3</v>
      </c>
      <c r="L81" s="57">
        <v>384</v>
      </c>
      <c r="M81" s="57">
        <v>384</v>
      </c>
      <c r="N81" s="57">
        <v>384</v>
      </c>
      <c r="O81" s="29">
        <v>3</v>
      </c>
      <c r="P81" s="57">
        <v>839</v>
      </c>
      <c r="Q81" s="57">
        <v>839</v>
      </c>
      <c r="R81" s="57">
        <v>839</v>
      </c>
      <c r="S81" s="29">
        <v>3</v>
      </c>
      <c r="T81" s="57">
        <v>471</v>
      </c>
      <c r="U81" s="57">
        <v>471</v>
      </c>
      <c r="V81" s="57">
        <v>0</v>
      </c>
      <c r="W81" s="29">
        <v>3</v>
      </c>
      <c r="X81" s="57">
        <v>382</v>
      </c>
      <c r="Y81" s="57">
        <v>382</v>
      </c>
      <c r="Z81" s="57">
        <v>382</v>
      </c>
      <c r="AA81" s="29">
        <v>3</v>
      </c>
      <c r="AB81" s="57">
        <v>387</v>
      </c>
      <c r="AC81" s="57">
        <v>387</v>
      </c>
      <c r="AD81" s="57">
        <v>387</v>
      </c>
      <c r="AE81" s="29">
        <v>3</v>
      </c>
      <c r="AF81" s="57">
        <v>382</v>
      </c>
      <c r="AG81" s="57">
        <v>382</v>
      </c>
      <c r="AH81" s="98">
        <v>382</v>
      </c>
      <c r="AI81" s="29">
        <v>0</v>
      </c>
      <c r="AJ81" s="57">
        <v>0</v>
      </c>
      <c r="AK81" s="57">
        <v>0</v>
      </c>
      <c r="AL81" s="57">
        <v>0</v>
      </c>
      <c r="AM81" s="29">
        <v>0</v>
      </c>
      <c r="AN81" s="57">
        <v>0</v>
      </c>
      <c r="AO81" s="57">
        <v>0</v>
      </c>
      <c r="AP81" s="57">
        <v>0</v>
      </c>
      <c r="AQ81" s="29">
        <v>0</v>
      </c>
      <c r="AR81" s="57">
        <v>0</v>
      </c>
      <c r="AS81" s="57">
        <v>0</v>
      </c>
      <c r="AT81" s="57">
        <v>0</v>
      </c>
      <c r="AU81" s="135">
        <v>0</v>
      </c>
      <c r="AV81" s="57">
        <v>0</v>
      </c>
      <c r="AW81" s="57">
        <v>0</v>
      </c>
      <c r="AX81" s="57">
        <v>0</v>
      </c>
      <c r="AY81" s="128">
        <f t="shared" ref="AY81:AY86" si="27">C81+G81+K81+O81+S81+W81+AA81+AE81+AI81+AM81+AQ81</f>
        <v>24</v>
      </c>
    </row>
    <row r="82" spans="1:51" ht="45.75" thickBot="1">
      <c r="A82" s="42">
        <v>15</v>
      </c>
      <c r="B82" s="5" t="s">
        <v>70</v>
      </c>
      <c r="C82" s="29">
        <v>2</v>
      </c>
      <c r="D82" s="264">
        <v>0</v>
      </c>
      <c r="E82" s="56">
        <v>0</v>
      </c>
      <c r="F82" s="264">
        <v>0</v>
      </c>
      <c r="G82" s="29">
        <v>2</v>
      </c>
      <c r="H82" s="264">
        <v>0</v>
      </c>
      <c r="I82" s="264">
        <v>0</v>
      </c>
      <c r="J82" s="264">
        <v>0</v>
      </c>
      <c r="K82" s="29">
        <v>2</v>
      </c>
      <c r="L82" s="264">
        <v>0</v>
      </c>
      <c r="M82" s="264">
        <v>0</v>
      </c>
      <c r="N82" s="264">
        <v>0</v>
      </c>
      <c r="O82" s="29">
        <v>2</v>
      </c>
      <c r="P82" s="264"/>
      <c r="Q82" s="264"/>
      <c r="R82" s="264"/>
      <c r="S82" s="29">
        <v>2</v>
      </c>
      <c r="T82" s="264"/>
      <c r="U82" s="57"/>
      <c r="V82" s="264"/>
      <c r="W82" s="29">
        <v>2</v>
      </c>
      <c r="X82" s="264"/>
      <c r="Y82" s="264"/>
      <c r="Z82" s="264"/>
      <c r="AA82" s="29">
        <v>2</v>
      </c>
      <c r="AB82" s="264"/>
      <c r="AC82" s="264"/>
      <c r="AD82" s="264"/>
      <c r="AE82" s="29">
        <v>2</v>
      </c>
      <c r="AF82" s="264"/>
      <c r="AG82" s="264"/>
      <c r="AH82" s="73"/>
      <c r="AI82" s="29">
        <v>0</v>
      </c>
      <c r="AJ82" s="264"/>
      <c r="AK82" s="264"/>
      <c r="AL82" s="264"/>
      <c r="AM82" s="29">
        <v>1</v>
      </c>
      <c r="AN82" s="264"/>
      <c r="AO82" s="264"/>
      <c r="AP82" s="264"/>
      <c r="AQ82" s="29">
        <v>0</v>
      </c>
      <c r="AR82" s="264"/>
      <c r="AS82" s="264"/>
      <c r="AT82" s="264"/>
      <c r="AU82" s="135">
        <v>0</v>
      </c>
      <c r="AV82" s="264"/>
      <c r="AW82" s="264"/>
      <c r="AX82" s="264"/>
      <c r="AY82" s="128">
        <f t="shared" si="27"/>
        <v>17</v>
      </c>
    </row>
    <row r="83" spans="1:51" ht="45.75" thickBot="1">
      <c r="A83" s="42">
        <v>16</v>
      </c>
      <c r="B83" s="5" t="s">
        <v>71</v>
      </c>
      <c r="C83" s="29">
        <v>3</v>
      </c>
      <c r="D83" s="264">
        <v>0</v>
      </c>
      <c r="E83" s="264"/>
      <c r="F83" s="264"/>
      <c r="G83" s="29">
        <v>3</v>
      </c>
      <c r="H83" s="264">
        <v>0</v>
      </c>
      <c r="I83" s="264"/>
      <c r="J83" s="264"/>
      <c r="K83" s="29">
        <v>3</v>
      </c>
      <c r="L83" s="264">
        <v>0</v>
      </c>
      <c r="M83" s="264"/>
      <c r="N83" s="264"/>
      <c r="O83" s="29">
        <v>3</v>
      </c>
      <c r="P83" s="264">
        <v>0</v>
      </c>
      <c r="Q83" s="264"/>
      <c r="R83" s="264"/>
      <c r="S83" s="29">
        <v>3</v>
      </c>
      <c r="T83" s="264">
        <v>0</v>
      </c>
      <c r="U83" s="264"/>
      <c r="V83" s="264"/>
      <c r="W83" s="29">
        <v>3</v>
      </c>
      <c r="X83" s="264">
        <v>0</v>
      </c>
      <c r="Y83" s="264"/>
      <c r="Z83" s="264"/>
      <c r="AA83" s="29">
        <v>3</v>
      </c>
      <c r="AB83" s="264">
        <v>0</v>
      </c>
      <c r="AC83" s="264"/>
      <c r="AD83" s="264"/>
      <c r="AE83" s="29">
        <v>3</v>
      </c>
      <c r="AF83" s="264">
        <v>0</v>
      </c>
      <c r="AG83" s="264"/>
      <c r="AH83" s="75"/>
      <c r="AI83" s="29">
        <v>0</v>
      </c>
      <c r="AJ83" s="264"/>
      <c r="AK83" s="264"/>
      <c r="AL83" s="264"/>
      <c r="AM83" s="29">
        <v>0</v>
      </c>
      <c r="AN83" s="264"/>
      <c r="AO83" s="264"/>
      <c r="AP83" s="264"/>
      <c r="AQ83" s="29">
        <v>0</v>
      </c>
      <c r="AR83" s="264"/>
      <c r="AS83" s="264"/>
      <c r="AT83" s="264"/>
      <c r="AU83" s="135">
        <v>0</v>
      </c>
      <c r="AV83" s="264"/>
      <c r="AW83" s="264"/>
      <c r="AX83" s="264"/>
      <c r="AY83" s="128">
        <f t="shared" si="27"/>
        <v>24</v>
      </c>
    </row>
    <row r="84" spans="1:51" ht="45.75" thickBot="1">
      <c r="A84" s="42">
        <v>17</v>
      </c>
      <c r="B84" s="83" t="s">
        <v>117</v>
      </c>
      <c r="C84" s="29"/>
      <c r="D84" s="264"/>
      <c r="E84" s="264"/>
      <c r="F84" s="264"/>
      <c r="G84" s="29"/>
      <c r="H84" s="264"/>
      <c r="I84" s="264"/>
      <c r="J84" s="264"/>
      <c r="K84" s="29"/>
      <c r="L84" s="264"/>
      <c r="M84" s="264"/>
      <c r="N84" s="264"/>
      <c r="O84" s="29"/>
      <c r="P84" s="264"/>
      <c r="Q84" s="264"/>
      <c r="R84" s="264"/>
      <c r="S84" s="29"/>
      <c r="T84" s="264"/>
      <c r="U84" s="264"/>
      <c r="V84" s="264"/>
      <c r="W84" s="29"/>
      <c r="X84" s="264"/>
      <c r="Y84" s="264"/>
      <c r="Z84" s="264"/>
      <c r="AA84" s="29"/>
      <c r="AB84" s="264"/>
      <c r="AC84" s="264"/>
      <c r="AD84" s="264"/>
      <c r="AE84" s="29"/>
      <c r="AF84" s="264"/>
      <c r="AG84" s="264"/>
      <c r="AH84" s="75"/>
      <c r="AI84" s="29"/>
      <c r="AJ84" s="264"/>
      <c r="AK84" s="264"/>
      <c r="AL84" s="264"/>
      <c r="AM84" s="29"/>
      <c r="AN84" s="264"/>
      <c r="AO84" s="264"/>
      <c r="AP84" s="264"/>
      <c r="AQ84" s="264"/>
      <c r="AR84" s="264"/>
      <c r="AS84" s="264"/>
      <c r="AT84" s="264"/>
      <c r="AU84" s="129"/>
      <c r="AV84" s="264"/>
      <c r="AW84" s="264"/>
      <c r="AX84" s="264"/>
      <c r="AY84" s="128">
        <f t="shared" si="27"/>
        <v>0</v>
      </c>
    </row>
    <row r="85" spans="1:51" ht="60.75" thickBot="1">
      <c r="A85" s="42"/>
      <c r="B85" s="108" t="s">
        <v>118</v>
      </c>
      <c r="C85" s="101">
        <v>0</v>
      </c>
      <c r="D85" s="102"/>
      <c r="E85" s="102"/>
      <c r="F85" s="102"/>
      <c r="G85" s="101">
        <v>0</v>
      </c>
      <c r="H85" s="102"/>
      <c r="I85" s="102"/>
      <c r="J85" s="102"/>
      <c r="K85" s="101">
        <v>0</v>
      </c>
      <c r="L85" s="102"/>
      <c r="M85" s="102"/>
      <c r="N85" s="102"/>
      <c r="O85" s="101">
        <v>0</v>
      </c>
      <c r="P85" s="102"/>
      <c r="Q85" s="102"/>
      <c r="R85" s="102"/>
      <c r="S85" s="101">
        <v>0</v>
      </c>
      <c r="T85" s="102"/>
      <c r="U85" s="102"/>
      <c r="V85" s="102"/>
      <c r="W85" s="101">
        <v>0</v>
      </c>
      <c r="X85" s="102"/>
      <c r="Y85" s="102"/>
      <c r="Z85" s="102"/>
      <c r="AA85" s="101">
        <v>0</v>
      </c>
      <c r="AB85" s="102"/>
      <c r="AC85" s="102"/>
      <c r="AD85" s="102"/>
      <c r="AE85" s="101">
        <v>0</v>
      </c>
      <c r="AF85" s="102"/>
      <c r="AG85" s="102"/>
      <c r="AH85" s="104"/>
      <c r="AI85" s="101">
        <v>0</v>
      </c>
      <c r="AJ85" s="102"/>
      <c r="AK85" s="102"/>
      <c r="AL85" s="102"/>
      <c r="AM85" s="101">
        <v>0</v>
      </c>
      <c r="AN85" s="102"/>
      <c r="AO85" s="102"/>
      <c r="AP85" s="102"/>
      <c r="AQ85" s="101">
        <v>0</v>
      </c>
      <c r="AR85" s="102"/>
      <c r="AS85" s="102"/>
      <c r="AT85" s="102"/>
      <c r="AU85" s="134">
        <v>0</v>
      </c>
      <c r="AV85" s="102"/>
      <c r="AW85" s="102"/>
      <c r="AX85" s="102"/>
      <c r="AY85" s="128">
        <f t="shared" si="27"/>
        <v>0</v>
      </c>
    </row>
    <row r="86" spans="1:51" ht="60.75" thickBot="1">
      <c r="A86" s="42">
        <v>18</v>
      </c>
      <c r="B86" s="108" t="s">
        <v>119</v>
      </c>
      <c r="C86" s="101">
        <v>0</v>
      </c>
      <c r="D86" s="102"/>
      <c r="E86" s="102"/>
      <c r="F86" s="102"/>
      <c r="G86" s="101">
        <v>0</v>
      </c>
      <c r="H86" s="102"/>
      <c r="I86" s="102"/>
      <c r="J86" s="102"/>
      <c r="K86" s="101">
        <v>0</v>
      </c>
      <c r="L86" s="102"/>
      <c r="M86" s="102"/>
      <c r="N86" s="102"/>
      <c r="O86" s="101">
        <v>0</v>
      </c>
      <c r="P86" s="102"/>
      <c r="Q86" s="102"/>
      <c r="R86" s="102"/>
      <c r="S86" s="101">
        <v>0</v>
      </c>
      <c r="T86" s="102"/>
      <c r="U86" s="102"/>
      <c r="V86" s="102"/>
      <c r="W86" s="101">
        <v>0</v>
      </c>
      <c r="X86" s="102"/>
      <c r="Y86" s="102"/>
      <c r="Z86" s="102"/>
      <c r="AA86" s="101">
        <v>0</v>
      </c>
      <c r="AB86" s="102"/>
      <c r="AC86" s="102"/>
      <c r="AD86" s="102"/>
      <c r="AE86" s="101">
        <v>0</v>
      </c>
      <c r="AF86" s="102"/>
      <c r="AG86" s="102"/>
      <c r="AH86" s="104"/>
      <c r="AI86" s="101">
        <v>0</v>
      </c>
      <c r="AJ86" s="102"/>
      <c r="AK86" s="102"/>
      <c r="AL86" s="102"/>
      <c r="AM86" s="101">
        <v>0</v>
      </c>
      <c r="AN86" s="102"/>
      <c r="AO86" s="102"/>
      <c r="AP86" s="102"/>
      <c r="AQ86" s="101">
        <v>0</v>
      </c>
      <c r="AR86" s="102"/>
      <c r="AS86" s="102"/>
      <c r="AT86" s="102"/>
      <c r="AU86" s="134">
        <v>0</v>
      </c>
      <c r="AV86" s="102"/>
      <c r="AW86" s="102"/>
      <c r="AX86" s="102"/>
      <c r="AY86" s="128">
        <f t="shared" si="27"/>
        <v>0</v>
      </c>
    </row>
    <row r="87" spans="1:51" ht="15.75" thickBot="1">
      <c r="A87" s="36"/>
      <c r="B87" s="7" t="s">
        <v>72</v>
      </c>
      <c r="C87" s="29">
        <f>C81+C82+C83+C84+C85+C86</f>
        <v>8</v>
      </c>
      <c r="D87" s="59">
        <f>D81+D82+D83+D84+D85+D86</f>
        <v>382</v>
      </c>
      <c r="E87" s="59">
        <f t="shared" ref="E87:AY87" si="28">E81+E82+E83+E84+E85+E86</f>
        <v>382</v>
      </c>
      <c r="F87" s="59">
        <f t="shared" si="28"/>
        <v>382</v>
      </c>
      <c r="G87" s="29">
        <f>G81+G82+G83+G84+G85+G86</f>
        <v>8</v>
      </c>
      <c r="H87" s="59">
        <f t="shared" si="28"/>
        <v>395</v>
      </c>
      <c r="I87" s="59">
        <f t="shared" si="28"/>
        <v>395</v>
      </c>
      <c r="J87" s="59">
        <f t="shared" si="28"/>
        <v>395</v>
      </c>
      <c r="K87" s="29">
        <f t="shared" si="28"/>
        <v>8</v>
      </c>
      <c r="L87" s="59">
        <f t="shared" si="28"/>
        <v>384</v>
      </c>
      <c r="M87" s="59">
        <f t="shared" si="28"/>
        <v>384</v>
      </c>
      <c r="N87" s="59">
        <f t="shared" si="28"/>
        <v>384</v>
      </c>
      <c r="O87" s="29">
        <f t="shared" si="28"/>
        <v>8</v>
      </c>
      <c r="P87" s="59">
        <f t="shared" si="28"/>
        <v>839</v>
      </c>
      <c r="Q87" s="59">
        <f t="shared" si="28"/>
        <v>839</v>
      </c>
      <c r="R87" s="59">
        <f t="shared" si="28"/>
        <v>839</v>
      </c>
      <c r="S87" s="29">
        <f t="shared" si="28"/>
        <v>8</v>
      </c>
      <c r="T87" s="59">
        <f t="shared" si="28"/>
        <v>471</v>
      </c>
      <c r="U87" s="59">
        <f t="shared" si="28"/>
        <v>471</v>
      </c>
      <c r="V87" s="59">
        <f t="shared" si="28"/>
        <v>0</v>
      </c>
      <c r="W87" s="29">
        <f t="shared" si="28"/>
        <v>8</v>
      </c>
      <c r="X87" s="59">
        <f t="shared" si="28"/>
        <v>382</v>
      </c>
      <c r="Y87" s="59">
        <f t="shared" si="28"/>
        <v>382</v>
      </c>
      <c r="Z87" s="59">
        <f t="shared" si="28"/>
        <v>382</v>
      </c>
      <c r="AA87" s="29">
        <f t="shared" si="28"/>
        <v>8</v>
      </c>
      <c r="AB87" s="59">
        <f t="shared" si="28"/>
        <v>387</v>
      </c>
      <c r="AC87" s="59">
        <f t="shared" si="28"/>
        <v>387</v>
      </c>
      <c r="AD87" s="59">
        <f t="shared" si="28"/>
        <v>387</v>
      </c>
      <c r="AE87" s="29">
        <f t="shared" si="28"/>
        <v>8</v>
      </c>
      <c r="AF87" s="59">
        <f t="shared" si="28"/>
        <v>382</v>
      </c>
      <c r="AG87" s="59">
        <f t="shared" si="28"/>
        <v>382</v>
      </c>
      <c r="AH87" s="59">
        <f t="shared" si="28"/>
        <v>382</v>
      </c>
      <c r="AI87" s="29">
        <f t="shared" si="28"/>
        <v>0</v>
      </c>
      <c r="AJ87" s="59">
        <f t="shared" si="28"/>
        <v>0</v>
      </c>
      <c r="AK87" s="59">
        <f t="shared" si="28"/>
        <v>0</v>
      </c>
      <c r="AL87" s="59">
        <f t="shared" si="28"/>
        <v>0</v>
      </c>
      <c r="AM87" s="29">
        <f t="shared" si="28"/>
        <v>1</v>
      </c>
      <c r="AN87" s="59">
        <f t="shared" si="28"/>
        <v>0</v>
      </c>
      <c r="AO87" s="59">
        <f t="shared" si="28"/>
        <v>0</v>
      </c>
      <c r="AP87" s="59">
        <f t="shared" si="28"/>
        <v>0</v>
      </c>
      <c r="AQ87" s="29">
        <f t="shared" si="28"/>
        <v>0</v>
      </c>
      <c r="AR87" s="59">
        <f t="shared" si="28"/>
        <v>0</v>
      </c>
      <c r="AS87" s="59">
        <f t="shared" si="28"/>
        <v>0</v>
      </c>
      <c r="AT87" s="59">
        <f t="shared" si="28"/>
        <v>0</v>
      </c>
      <c r="AU87" s="29">
        <f t="shared" si="28"/>
        <v>0</v>
      </c>
      <c r="AV87" s="59">
        <f t="shared" si="28"/>
        <v>0</v>
      </c>
      <c r="AW87" s="59">
        <f t="shared" si="28"/>
        <v>0</v>
      </c>
      <c r="AX87" s="59">
        <f t="shared" si="28"/>
        <v>0</v>
      </c>
      <c r="AY87" s="29">
        <f t="shared" si="28"/>
        <v>65</v>
      </c>
    </row>
    <row r="88" spans="1:51" ht="45.75" thickBot="1">
      <c r="A88" s="42">
        <v>19</v>
      </c>
      <c r="B88" s="5" t="s">
        <v>73</v>
      </c>
      <c r="C88" s="29">
        <v>2</v>
      </c>
      <c r="D88" s="57">
        <v>412</v>
      </c>
      <c r="E88" s="57">
        <v>202</v>
      </c>
      <c r="F88" s="57">
        <v>202</v>
      </c>
      <c r="G88" s="29">
        <v>2</v>
      </c>
      <c r="H88" s="57">
        <v>511</v>
      </c>
      <c r="I88" s="57">
        <v>511</v>
      </c>
      <c r="J88" s="57">
        <v>511</v>
      </c>
      <c r="K88" s="29">
        <v>2</v>
      </c>
      <c r="L88" s="57">
        <v>211</v>
      </c>
      <c r="M88" s="57">
        <v>221</v>
      </c>
      <c r="N88" s="57">
        <v>221</v>
      </c>
      <c r="O88" s="29">
        <v>2</v>
      </c>
      <c r="P88" s="57">
        <v>88</v>
      </c>
      <c r="Q88" s="57">
        <v>88</v>
      </c>
      <c r="R88" s="57">
        <v>88</v>
      </c>
      <c r="S88" s="29">
        <v>2</v>
      </c>
      <c r="T88" s="57">
        <v>114</v>
      </c>
      <c r="U88" s="57">
        <v>114</v>
      </c>
      <c r="V88" s="57">
        <v>0</v>
      </c>
      <c r="W88" s="29">
        <v>2</v>
      </c>
      <c r="X88" s="57">
        <v>456</v>
      </c>
      <c r="Y88" s="57">
        <v>456</v>
      </c>
      <c r="Z88" s="57">
        <v>456</v>
      </c>
      <c r="AA88" s="29">
        <v>2</v>
      </c>
      <c r="AB88" s="57">
        <v>64</v>
      </c>
      <c r="AC88" s="57">
        <v>64</v>
      </c>
      <c r="AD88" s="57">
        <v>64</v>
      </c>
      <c r="AE88" s="29">
        <v>2</v>
      </c>
      <c r="AF88" s="57">
        <v>82</v>
      </c>
      <c r="AG88" s="57">
        <v>82</v>
      </c>
      <c r="AH88" s="98">
        <v>82</v>
      </c>
      <c r="AI88" s="29">
        <v>0</v>
      </c>
      <c r="AJ88" s="57">
        <v>0</v>
      </c>
      <c r="AK88" s="57">
        <v>0</v>
      </c>
      <c r="AL88" s="57">
        <v>0</v>
      </c>
      <c r="AM88" s="29">
        <v>0</v>
      </c>
      <c r="AN88" s="264">
        <v>0</v>
      </c>
      <c r="AO88" s="264">
        <v>0</v>
      </c>
      <c r="AP88" s="264">
        <v>0</v>
      </c>
      <c r="AQ88" s="29">
        <v>0</v>
      </c>
      <c r="AR88" s="264">
        <v>0</v>
      </c>
      <c r="AS88" s="264">
        <v>0</v>
      </c>
      <c r="AT88" s="264">
        <v>0</v>
      </c>
      <c r="AU88" s="135">
        <v>0</v>
      </c>
      <c r="AV88" s="264">
        <v>0</v>
      </c>
      <c r="AW88" s="264">
        <v>0</v>
      </c>
      <c r="AX88" s="264">
        <v>0</v>
      </c>
      <c r="AY88" s="128">
        <f>C88+G88+K88+O88+S88+W88+AA88+AE88++AI88+AM88+AQ88+AU88</f>
        <v>16</v>
      </c>
    </row>
    <row r="89" spans="1:51" ht="60.75" thickBot="1">
      <c r="A89" s="42">
        <v>20</v>
      </c>
      <c r="B89" s="5" t="s">
        <v>74</v>
      </c>
      <c r="C89" s="29">
        <v>2</v>
      </c>
      <c r="D89" s="264"/>
      <c r="E89" s="264"/>
      <c r="F89" s="264"/>
      <c r="G89" s="29">
        <v>2</v>
      </c>
      <c r="H89" s="264"/>
      <c r="I89" s="264"/>
      <c r="J89" s="264"/>
      <c r="K89" s="29">
        <v>2</v>
      </c>
      <c r="L89" s="264"/>
      <c r="M89" s="264"/>
      <c r="N89" s="264"/>
      <c r="O89" s="29">
        <v>2</v>
      </c>
      <c r="P89" s="264"/>
      <c r="Q89" s="264"/>
      <c r="R89" s="264"/>
      <c r="S89" s="29">
        <v>2</v>
      </c>
      <c r="T89" s="264"/>
      <c r="U89" s="24"/>
      <c r="V89" s="264"/>
      <c r="W89" s="29">
        <v>2</v>
      </c>
      <c r="X89" s="264"/>
      <c r="Y89" s="264"/>
      <c r="Z89" s="264"/>
      <c r="AA89" s="29">
        <v>2</v>
      </c>
      <c r="AB89" s="264"/>
      <c r="AC89" s="264"/>
      <c r="AD89" s="264"/>
      <c r="AE89" s="29">
        <v>2</v>
      </c>
      <c r="AF89" s="264"/>
      <c r="AG89" s="264"/>
      <c r="AH89" s="73"/>
      <c r="AI89" s="29">
        <v>0</v>
      </c>
      <c r="AJ89" s="264"/>
      <c r="AK89" s="264"/>
      <c r="AL89" s="264"/>
      <c r="AM89" s="29">
        <v>0</v>
      </c>
      <c r="AN89" s="264"/>
      <c r="AO89" s="264"/>
      <c r="AP89" s="264"/>
      <c r="AQ89" s="29">
        <v>0</v>
      </c>
      <c r="AR89" s="264"/>
      <c r="AS89" s="264"/>
      <c r="AT89" s="264"/>
      <c r="AU89" s="135">
        <v>0</v>
      </c>
      <c r="AV89" s="264"/>
      <c r="AW89" s="264"/>
      <c r="AX89" s="264"/>
      <c r="AY89" s="128">
        <f>C89+G89+K89+O89+S89+W89+AA89+AE89++AI89+AM89+AQ89+AU89</f>
        <v>16</v>
      </c>
    </row>
    <row r="90" spans="1:51" ht="45.75" thickBot="1">
      <c r="A90" s="36"/>
      <c r="B90" s="8" t="s">
        <v>75</v>
      </c>
      <c r="C90" s="29">
        <v>1</v>
      </c>
      <c r="D90" s="264">
        <v>68</v>
      </c>
      <c r="E90" s="264">
        <v>57</v>
      </c>
      <c r="F90" s="264">
        <v>7</v>
      </c>
      <c r="G90" s="29">
        <v>1</v>
      </c>
      <c r="H90" s="264">
        <v>63</v>
      </c>
      <c r="I90" s="264">
        <v>58</v>
      </c>
      <c r="J90" s="264">
        <v>9</v>
      </c>
      <c r="K90" s="29">
        <v>1</v>
      </c>
      <c r="L90" s="264">
        <v>58</v>
      </c>
      <c r="M90" s="264">
        <v>55</v>
      </c>
      <c r="N90" s="264">
        <v>6</v>
      </c>
      <c r="O90" s="29">
        <v>1</v>
      </c>
      <c r="P90" s="264">
        <v>76</v>
      </c>
      <c r="Q90" s="264">
        <v>66</v>
      </c>
      <c r="R90" s="264">
        <v>8</v>
      </c>
      <c r="S90" s="29">
        <v>1</v>
      </c>
      <c r="T90" s="264">
        <v>83</v>
      </c>
      <c r="U90" s="264">
        <v>81</v>
      </c>
      <c r="V90" s="264">
        <v>1</v>
      </c>
      <c r="W90" s="29">
        <v>1</v>
      </c>
      <c r="X90" s="264">
        <v>80</v>
      </c>
      <c r="Y90" s="264">
        <v>77</v>
      </c>
      <c r="Z90" s="264">
        <v>8</v>
      </c>
      <c r="AA90" s="29">
        <v>1</v>
      </c>
      <c r="AB90" s="264">
        <v>63</v>
      </c>
      <c r="AC90" s="264">
        <v>61</v>
      </c>
      <c r="AD90" s="264">
        <v>2</v>
      </c>
      <c r="AE90" s="29">
        <v>1</v>
      </c>
      <c r="AF90" s="264">
        <v>72</v>
      </c>
      <c r="AG90" s="264">
        <v>69</v>
      </c>
      <c r="AH90" s="73">
        <v>2</v>
      </c>
      <c r="AI90" s="29">
        <v>0</v>
      </c>
      <c r="AJ90" s="264">
        <v>0</v>
      </c>
      <c r="AK90" s="264">
        <v>0</v>
      </c>
      <c r="AL90" s="264">
        <v>0</v>
      </c>
      <c r="AM90" s="29">
        <v>1</v>
      </c>
      <c r="AN90" s="264">
        <v>8</v>
      </c>
      <c r="AO90" s="264">
        <v>8</v>
      </c>
      <c r="AP90" s="264">
        <v>0</v>
      </c>
      <c r="AQ90" s="29">
        <v>1</v>
      </c>
      <c r="AR90" s="264">
        <v>48</v>
      </c>
      <c r="AS90" s="264">
        <v>29</v>
      </c>
      <c r="AT90" s="264">
        <v>0</v>
      </c>
      <c r="AU90" s="133">
        <v>0</v>
      </c>
      <c r="AV90" s="264">
        <v>0</v>
      </c>
      <c r="AW90" s="264">
        <v>0</v>
      </c>
      <c r="AX90" s="264"/>
      <c r="AY90" s="128">
        <f>C90+G90+K90+O90+S90+W90+AA90+AE90++AI90+AM90+AQ90+AU90</f>
        <v>10</v>
      </c>
    </row>
    <row r="91" spans="1:51" ht="45.75" thickBot="1">
      <c r="A91" s="42">
        <v>21</v>
      </c>
      <c r="B91" s="84" t="s">
        <v>120</v>
      </c>
      <c r="C91" s="149">
        <v>0</v>
      </c>
      <c r="D91" s="56"/>
      <c r="E91" s="56"/>
      <c r="F91" s="56"/>
      <c r="G91" s="149">
        <v>0</v>
      </c>
      <c r="H91" s="56"/>
      <c r="I91" s="56"/>
      <c r="J91" s="56"/>
      <c r="K91" s="149">
        <v>0</v>
      </c>
      <c r="L91" s="56"/>
      <c r="M91" s="56"/>
      <c r="N91" s="56"/>
      <c r="O91" s="149">
        <v>0</v>
      </c>
      <c r="P91" s="56"/>
      <c r="Q91" s="56"/>
      <c r="R91" s="56"/>
      <c r="S91" s="149">
        <v>0</v>
      </c>
      <c r="T91" s="56"/>
      <c r="U91" s="56"/>
      <c r="V91" s="56"/>
      <c r="W91" s="149">
        <v>0</v>
      </c>
      <c r="X91" s="56"/>
      <c r="Y91" s="56"/>
      <c r="Z91" s="56"/>
      <c r="AA91" s="149">
        <v>0</v>
      </c>
      <c r="AB91" s="56"/>
      <c r="AC91" s="56"/>
      <c r="AD91" s="56"/>
      <c r="AE91" s="149">
        <v>0</v>
      </c>
      <c r="AF91" s="56"/>
      <c r="AG91" s="56"/>
      <c r="AH91" s="75"/>
      <c r="AI91" s="149">
        <v>1</v>
      </c>
      <c r="AJ91" s="56">
        <v>1468</v>
      </c>
      <c r="AK91" s="56">
        <v>1468</v>
      </c>
      <c r="AL91" s="56">
        <v>0</v>
      </c>
      <c r="AM91" s="149">
        <v>0</v>
      </c>
      <c r="AN91" s="56"/>
      <c r="AO91" s="56"/>
      <c r="AP91" s="56"/>
      <c r="AQ91" s="149">
        <v>0</v>
      </c>
      <c r="AR91" s="56"/>
      <c r="AS91" s="56"/>
      <c r="AT91" s="56"/>
      <c r="AU91" s="129"/>
      <c r="AV91" s="56"/>
      <c r="AW91" s="56"/>
      <c r="AX91" s="56"/>
      <c r="AY91" s="128">
        <f>C91+G91+K91+O91+S91+W91+AA91+AE91++AI91+AM91+AQ91+AU91</f>
        <v>1</v>
      </c>
    </row>
    <row r="92" spans="1:51" ht="75.75" thickBot="1">
      <c r="A92" s="42">
        <v>22</v>
      </c>
      <c r="B92" s="109" t="s">
        <v>121</v>
      </c>
      <c r="C92" s="101">
        <v>0</v>
      </c>
      <c r="D92" s="102"/>
      <c r="E92" s="102"/>
      <c r="F92" s="102"/>
      <c r="G92" s="101">
        <v>0</v>
      </c>
      <c r="H92" s="102"/>
      <c r="I92" s="102"/>
      <c r="J92" s="102"/>
      <c r="K92" s="101">
        <v>0</v>
      </c>
      <c r="L92" s="102"/>
      <c r="M92" s="102"/>
      <c r="N92" s="102"/>
      <c r="O92" s="101">
        <v>0</v>
      </c>
      <c r="P92" s="102"/>
      <c r="Q92" s="102"/>
      <c r="R92" s="102"/>
      <c r="S92" s="101">
        <v>0</v>
      </c>
      <c r="T92" s="102"/>
      <c r="U92" s="102"/>
      <c r="V92" s="102"/>
      <c r="W92" s="101">
        <v>0</v>
      </c>
      <c r="X92" s="102"/>
      <c r="Y92" s="102"/>
      <c r="Z92" s="102"/>
      <c r="AA92" s="101">
        <v>0</v>
      </c>
      <c r="AB92" s="102"/>
      <c r="AC92" s="102"/>
      <c r="AD92" s="102"/>
      <c r="AE92" s="101">
        <v>0</v>
      </c>
      <c r="AF92" s="102"/>
      <c r="AG92" s="102"/>
      <c r="AH92" s="104"/>
      <c r="AI92" s="101">
        <v>0</v>
      </c>
      <c r="AJ92" s="102"/>
      <c r="AK92" s="102"/>
      <c r="AL92" s="102"/>
      <c r="AM92" s="101">
        <v>0</v>
      </c>
      <c r="AN92" s="102"/>
      <c r="AO92" s="102"/>
      <c r="AP92" s="102"/>
      <c r="AQ92" s="101">
        <v>0</v>
      </c>
      <c r="AR92" s="102"/>
      <c r="AS92" s="102"/>
      <c r="AT92" s="102"/>
      <c r="AU92" s="134">
        <v>0</v>
      </c>
      <c r="AV92" s="102"/>
      <c r="AW92" s="102"/>
      <c r="AX92" s="102"/>
      <c r="AY92" s="128">
        <f>C92+G92+K92+O92+S92+W92+AA92+AE92++AI92+AM92+AQ92+AU92</f>
        <v>0</v>
      </c>
    </row>
    <row r="93" spans="1:51" ht="60">
      <c r="A93" s="42">
        <v>23</v>
      </c>
      <c r="B93" s="109" t="s">
        <v>122</v>
      </c>
      <c r="C93" s="101">
        <v>0</v>
      </c>
      <c r="D93" s="102"/>
      <c r="E93" s="102"/>
      <c r="F93" s="102"/>
      <c r="G93" s="101">
        <v>0</v>
      </c>
      <c r="H93" s="102"/>
      <c r="I93" s="102"/>
      <c r="J93" s="102"/>
      <c r="K93" s="101">
        <v>0</v>
      </c>
      <c r="L93" s="102"/>
      <c r="M93" s="102"/>
      <c r="N93" s="102"/>
      <c r="O93" s="101">
        <v>0</v>
      </c>
      <c r="P93" s="102"/>
      <c r="Q93" s="102"/>
      <c r="R93" s="102"/>
      <c r="S93" s="101">
        <v>0</v>
      </c>
      <c r="T93" s="102"/>
      <c r="U93" s="102"/>
      <c r="V93" s="102"/>
      <c r="W93" s="101">
        <v>0</v>
      </c>
      <c r="X93" s="102"/>
      <c r="Y93" s="102"/>
      <c r="Z93" s="102"/>
      <c r="AA93" s="101">
        <v>0</v>
      </c>
      <c r="AB93" s="102"/>
      <c r="AC93" s="102"/>
      <c r="AD93" s="102"/>
      <c r="AE93" s="101">
        <v>0</v>
      </c>
      <c r="AF93" s="102"/>
      <c r="AG93" s="102"/>
      <c r="AH93" s="104"/>
      <c r="AI93" s="101">
        <v>0</v>
      </c>
      <c r="AJ93" s="102"/>
      <c r="AK93" s="102"/>
      <c r="AL93" s="102"/>
      <c r="AM93" s="101">
        <v>0</v>
      </c>
      <c r="AN93" s="102"/>
      <c r="AO93" s="102"/>
      <c r="AP93" s="102"/>
      <c r="AQ93" s="101">
        <v>0</v>
      </c>
      <c r="AR93" s="102"/>
      <c r="AS93" s="102"/>
      <c r="AT93" s="102"/>
      <c r="AU93" s="101">
        <v>0</v>
      </c>
      <c r="AV93" s="102"/>
      <c r="AW93" s="102"/>
      <c r="AX93" s="102"/>
      <c r="AY93" s="266">
        <v>0</v>
      </c>
    </row>
    <row r="94" spans="1:51" ht="15.75" thickBot="1">
      <c r="A94" s="42">
        <v>24</v>
      </c>
      <c r="B94" s="22" t="s">
        <v>76</v>
      </c>
      <c r="C94" s="29">
        <f>C93+C92+C91+C90+C89+C88</f>
        <v>5</v>
      </c>
      <c r="D94" s="59">
        <f>D88+C89:D89+D90+D91+C92:D92+D93</f>
        <v>480</v>
      </c>
      <c r="E94" s="59">
        <f t="shared" ref="E94:AX94" si="29">E88+D89:E89+E90+E91+D92:E92+E93</f>
        <v>259</v>
      </c>
      <c r="F94" s="59">
        <f t="shared" si="29"/>
        <v>209</v>
      </c>
      <c r="G94" s="29">
        <f>G93+G92+G91+G90+G89+G88</f>
        <v>5</v>
      </c>
      <c r="H94" s="59">
        <f t="shared" si="29"/>
        <v>574</v>
      </c>
      <c r="I94" s="59">
        <f t="shared" si="29"/>
        <v>569</v>
      </c>
      <c r="J94" s="59">
        <f t="shared" si="29"/>
        <v>520</v>
      </c>
      <c r="K94" s="29">
        <f>K93+K92+K91+K90+K89+K88</f>
        <v>5</v>
      </c>
      <c r="L94" s="59">
        <f t="shared" si="29"/>
        <v>269</v>
      </c>
      <c r="M94" s="59">
        <f t="shared" si="29"/>
        <v>276</v>
      </c>
      <c r="N94" s="59">
        <f t="shared" si="29"/>
        <v>227</v>
      </c>
      <c r="O94" s="29">
        <f>O93+O92+O91+O90+O89+O88</f>
        <v>5</v>
      </c>
      <c r="P94" s="59">
        <f t="shared" si="29"/>
        <v>164</v>
      </c>
      <c r="Q94" s="59">
        <f t="shared" si="29"/>
        <v>154</v>
      </c>
      <c r="R94" s="59">
        <f t="shared" si="29"/>
        <v>96</v>
      </c>
      <c r="S94" s="29">
        <f>S93+S92+S91+S90+S89+S88</f>
        <v>5</v>
      </c>
      <c r="T94" s="59">
        <f t="shared" si="29"/>
        <v>197</v>
      </c>
      <c r="U94" s="59">
        <f t="shared" si="29"/>
        <v>195</v>
      </c>
      <c r="V94" s="59">
        <f t="shared" si="29"/>
        <v>1</v>
      </c>
      <c r="W94" s="29">
        <f>W93+W92+W91+W90+W89+W88</f>
        <v>5</v>
      </c>
      <c r="X94" s="59">
        <f t="shared" si="29"/>
        <v>536</v>
      </c>
      <c r="Y94" s="59">
        <f t="shared" si="29"/>
        <v>533</v>
      </c>
      <c r="Z94" s="59">
        <f t="shared" si="29"/>
        <v>464</v>
      </c>
      <c r="AA94" s="29">
        <f>AA93+AA92+AA91+AA90+AA89+AA88</f>
        <v>5</v>
      </c>
      <c r="AB94" s="59">
        <f t="shared" si="29"/>
        <v>127</v>
      </c>
      <c r="AC94" s="59">
        <f t="shared" si="29"/>
        <v>125</v>
      </c>
      <c r="AD94" s="59">
        <f t="shared" si="29"/>
        <v>66</v>
      </c>
      <c r="AE94" s="29">
        <f>AE93+AE92+AE91+AE90+AE89+AE88</f>
        <v>5</v>
      </c>
      <c r="AF94" s="59">
        <f t="shared" si="29"/>
        <v>154</v>
      </c>
      <c r="AG94" s="59">
        <f t="shared" si="29"/>
        <v>151</v>
      </c>
      <c r="AH94" s="59">
        <f t="shared" si="29"/>
        <v>84</v>
      </c>
      <c r="AI94" s="29">
        <f>AI93+AI92+AI91+AI90+AI89+AI88</f>
        <v>1</v>
      </c>
      <c r="AJ94" s="59">
        <f t="shared" si="29"/>
        <v>1468</v>
      </c>
      <c r="AK94" s="59">
        <f t="shared" si="29"/>
        <v>1468</v>
      </c>
      <c r="AL94" s="59">
        <f t="shared" si="29"/>
        <v>0</v>
      </c>
      <c r="AM94" s="29">
        <f>AM93+AM92+AM91+AM90+AM89+AM88</f>
        <v>1</v>
      </c>
      <c r="AN94" s="59">
        <f t="shared" si="29"/>
        <v>8</v>
      </c>
      <c r="AO94" s="59">
        <f t="shared" si="29"/>
        <v>8</v>
      </c>
      <c r="AP94" s="59">
        <f t="shared" si="29"/>
        <v>0</v>
      </c>
      <c r="AQ94" s="29">
        <f>AQ93+AQ92+AQ91+AQ90+AQ89+AQ88</f>
        <v>1</v>
      </c>
      <c r="AR94" s="59">
        <f t="shared" si="29"/>
        <v>48</v>
      </c>
      <c r="AS94" s="59">
        <f t="shared" si="29"/>
        <v>29</v>
      </c>
      <c r="AT94" s="59">
        <f t="shared" si="29"/>
        <v>0</v>
      </c>
      <c r="AU94" s="29">
        <f>AU93+AU92+AU91+AU90+AU89+AU88</f>
        <v>0</v>
      </c>
      <c r="AV94" s="59">
        <f t="shared" si="29"/>
        <v>0</v>
      </c>
      <c r="AW94" s="59">
        <f t="shared" si="29"/>
        <v>0</v>
      </c>
      <c r="AX94" s="59">
        <f t="shared" si="29"/>
        <v>0</v>
      </c>
      <c r="AY94" s="128">
        <f>AY88+AY89+AY90+AY91</f>
        <v>43</v>
      </c>
    </row>
    <row r="95" spans="1:51" ht="60.75" thickBot="1">
      <c r="A95" s="36"/>
      <c r="B95" s="9" t="s">
        <v>77</v>
      </c>
      <c r="C95" s="29">
        <v>2</v>
      </c>
      <c r="D95" s="264">
        <v>11</v>
      </c>
      <c r="E95" s="264">
        <v>11</v>
      </c>
      <c r="F95" s="264">
        <v>7</v>
      </c>
      <c r="G95" s="29">
        <v>2</v>
      </c>
      <c r="H95" s="264">
        <v>40</v>
      </c>
      <c r="I95" s="264">
        <v>40</v>
      </c>
      <c r="J95" s="264">
        <v>22</v>
      </c>
      <c r="K95" s="29">
        <v>2</v>
      </c>
      <c r="L95" s="264">
        <v>13</v>
      </c>
      <c r="M95" s="264">
        <v>13</v>
      </c>
      <c r="N95" s="264">
        <v>6</v>
      </c>
      <c r="O95" s="29">
        <v>2</v>
      </c>
      <c r="P95" s="264">
        <v>26</v>
      </c>
      <c r="Q95" s="264">
        <v>26</v>
      </c>
      <c r="R95" s="264">
        <v>3</v>
      </c>
      <c r="S95" s="29">
        <v>2</v>
      </c>
      <c r="T95" s="264">
        <v>28</v>
      </c>
      <c r="U95" s="264">
        <v>28</v>
      </c>
      <c r="V95" s="264">
        <v>4</v>
      </c>
      <c r="W95" s="29">
        <v>2</v>
      </c>
      <c r="X95" s="264">
        <v>8</v>
      </c>
      <c r="Y95" s="264">
        <v>8</v>
      </c>
      <c r="Z95" s="264">
        <v>4</v>
      </c>
      <c r="AA95" s="29">
        <v>2</v>
      </c>
      <c r="AB95" s="264">
        <v>5</v>
      </c>
      <c r="AC95" s="264">
        <v>5</v>
      </c>
      <c r="AD95" s="264">
        <v>5</v>
      </c>
      <c r="AE95" s="29">
        <v>2</v>
      </c>
      <c r="AF95" s="264">
        <v>5</v>
      </c>
      <c r="AG95" s="264">
        <v>5</v>
      </c>
      <c r="AH95" s="73">
        <v>5</v>
      </c>
      <c r="AI95" s="29">
        <v>0</v>
      </c>
      <c r="AJ95" s="264">
        <v>0</v>
      </c>
      <c r="AK95" s="264">
        <v>0</v>
      </c>
      <c r="AL95" s="264">
        <v>0</v>
      </c>
      <c r="AM95" s="29">
        <v>0</v>
      </c>
      <c r="AN95" s="264">
        <v>0</v>
      </c>
      <c r="AO95" s="264">
        <v>0</v>
      </c>
      <c r="AP95" s="264">
        <v>0</v>
      </c>
      <c r="AQ95" s="135">
        <v>0</v>
      </c>
      <c r="AR95" s="264">
        <v>0</v>
      </c>
      <c r="AS95" s="264">
        <v>0</v>
      </c>
      <c r="AT95" s="264">
        <v>0</v>
      </c>
      <c r="AU95" s="135">
        <v>0</v>
      </c>
      <c r="AV95" s="264">
        <v>0</v>
      </c>
      <c r="AW95" s="264">
        <v>0</v>
      </c>
      <c r="AX95" s="264">
        <v>0</v>
      </c>
      <c r="AY95" s="128">
        <f t="shared" ref="AY95:AY103" si="30">C95+G95+K95+O95+S95+W95+AA95+AE95++AI95+AM95+AQ95+AU95</f>
        <v>16</v>
      </c>
    </row>
    <row r="96" spans="1:51" ht="48.75" customHeight="1">
      <c r="A96" s="42">
        <v>25</v>
      </c>
      <c r="B96" s="26" t="s">
        <v>78</v>
      </c>
      <c r="C96" s="30">
        <v>1</v>
      </c>
      <c r="D96" s="264">
        <v>0</v>
      </c>
      <c r="E96" s="264"/>
      <c r="F96" s="264"/>
      <c r="G96" s="30">
        <v>1</v>
      </c>
      <c r="H96" s="264">
        <v>0</v>
      </c>
      <c r="I96" s="264"/>
      <c r="J96" s="264"/>
      <c r="K96" s="30">
        <v>1</v>
      </c>
      <c r="L96" s="264">
        <v>0</v>
      </c>
      <c r="M96" s="264">
        <v>0</v>
      </c>
      <c r="N96" s="264">
        <v>0</v>
      </c>
      <c r="O96" s="30">
        <v>1</v>
      </c>
      <c r="P96" s="264">
        <v>0</v>
      </c>
      <c r="Q96" s="264"/>
      <c r="R96" s="264"/>
      <c r="S96" s="30">
        <v>1</v>
      </c>
      <c r="T96" s="264">
        <v>0</v>
      </c>
      <c r="U96" s="264"/>
      <c r="V96" s="264"/>
      <c r="W96" s="30">
        <v>1</v>
      </c>
      <c r="X96" s="264">
        <v>0</v>
      </c>
      <c r="Y96" s="264"/>
      <c r="Z96" s="264"/>
      <c r="AA96" s="30">
        <v>1</v>
      </c>
      <c r="AB96" s="264">
        <v>0</v>
      </c>
      <c r="AC96" s="264"/>
      <c r="AD96" s="264"/>
      <c r="AE96" s="30">
        <v>1</v>
      </c>
      <c r="AF96" s="264">
        <v>0</v>
      </c>
      <c r="AG96" s="264"/>
      <c r="AH96" s="73"/>
      <c r="AI96" s="29">
        <v>0</v>
      </c>
      <c r="AJ96" s="264"/>
      <c r="AK96" s="264"/>
      <c r="AL96" s="264"/>
      <c r="AM96" s="29">
        <v>0</v>
      </c>
      <c r="AN96" s="264"/>
      <c r="AO96" s="264"/>
      <c r="AP96" s="264"/>
      <c r="AQ96" s="29">
        <v>0</v>
      </c>
      <c r="AR96" s="264"/>
      <c r="AS96" s="264"/>
      <c r="AT96" s="264"/>
      <c r="AU96" s="135">
        <v>0</v>
      </c>
      <c r="AV96" s="264"/>
      <c r="AW96" s="264"/>
      <c r="AX96" s="264"/>
      <c r="AY96" s="128">
        <f t="shared" si="30"/>
        <v>8</v>
      </c>
    </row>
    <row r="97" spans="1:51" ht="60">
      <c r="A97" s="37"/>
      <c r="B97" s="6" t="s">
        <v>95</v>
      </c>
      <c r="C97" s="29">
        <v>2</v>
      </c>
      <c r="D97" s="24">
        <f>D89+D90+D94+D95+D96</f>
        <v>559</v>
      </c>
      <c r="E97" s="24">
        <f t="shared" ref="E97:AH97" si="31">E89+E90+E94+E95+E96</f>
        <v>327</v>
      </c>
      <c r="F97" s="24">
        <f t="shared" si="31"/>
        <v>223</v>
      </c>
      <c r="G97" s="29">
        <v>2</v>
      </c>
      <c r="H97" s="24">
        <f t="shared" si="31"/>
        <v>677</v>
      </c>
      <c r="I97" s="24">
        <f t="shared" si="31"/>
        <v>667</v>
      </c>
      <c r="J97" s="24">
        <f t="shared" si="31"/>
        <v>551</v>
      </c>
      <c r="K97" s="29">
        <v>2</v>
      </c>
      <c r="L97" s="24">
        <f t="shared" si="31"/>
        <v>340</v>
      </c>
      <c r="M97" s="24">
        <f t="shared" si="31"/>
        <v>344</v>
      </c>
      <c r="N97" s="24">
        <f t="shared" si="31"/>
        <v>239</v>
      </c>
      <c r="O97" s="29">
        <v>1</v>
      </c>
      <c r="P97" s="24">
        <f t="shared" si="31"/>
        <v>266</v>
      </c>
      <c r="Q97" s="24">
        <f t="shared" si="31"/>
        <v>246</v>
      </c>
      <c r="R97" s="24">
        <f t="shared" si="31"/>
        <v>107</v>
      </c>
      <c r="S97" s="29">
        <v>1</v>
      </c>
      <c r="T97" s="24">
        <f t="shared" si="31"/>
        <v>308</v>
      </c>
      <c r="U97" s="24">
        <f t="shared" si="31"/>
        <v>304</v>
      </c>
      <c r="V97" s="24">
        <f t="shared" si="31"/>
        <v>6</v>
      </c>
      <c r="W97" s="29">
        <v>2</v>
      </c>
      <c r="X97" s="24">
        <f t="shared" si="31"/>
        <v>624</v>
      </c>
      <c r="Y97" s="24">
        <f t="shared" si="31"/>
        <v>618</v>
      </c>
      <c r="Z97" s="24">
        <f t="shared" si="31"/>
        <v>476</v>
      </c>
      <c r="AA97" s="29">
        <v>2</v>
      </c>
      <c r="AB97" s="24">
        <f t="shared" si="31"/>
        <v>195</v>
      </c>
      <c r="AC97" s="24">
        <f t="shared" si="31"/>
        <v>191</v>
      </c>
      <c r="AD97" s="24">
        <f t="shared" si="31"/>
        <v>73</v>
      </c>
      <c r="AE97" s="29">
        <v>2</v>
      </c>
      <c r="AF97" s="24">
        <f t="shared" si="31"/>
        <v>231</v>
      </c>
      <c r="AG97" s="24">
        <f t="shared" si="31"/>
        <v>225</v>
      </c>
      <c r="AH97" s="74">
        <f t="shared" si="31"/>
        <v>91</v>
      </c>
      <c r="AI97" s="29">
        <v>0</v>
      </c>
      <c r="AJ97" s="264"/>
      <c r="AK97" s="264"/>
      <c r="AL97" s="264"/>
      <c r="AM97" s="29">
        <v>0</v>
      </c>
      <c r="AN97" s="264"/>
      <c r="AO97" s="264"/>
      <c r="AP97" s="264"/>
      <c r="AQ97" s="29">
        <v>0</v>
      </c>
      <c r="AR97" s="264"/>
      <c r="AS97" s="264"/>
      <c r="AT97" s="264"/>
      <c r="AU97" s="135">
        <v>0</v>
      </c>
      <c r="AV97" s="264"/>
      <c r="AW97" s="264"/>
      <c r="AX97" s="264"/>
      <c r="AY97" s="128">
        <f t="shared" si="30"/>
        <v>14</v>
      </c>
    </row>
    <row r="98" spans="1:51" s="27" customFormat="1" ht="15" customHeight="1">
      <c r="A98" s="167"/>
      <c r="B98" s="172" t="s">
        <v>79</v>
      </c>
      <c r="C98" s="29">
        <v>2</v>
      </c>
      <c r="D98" s="264">
        <v>10</v>
      </c>
      <c r="E98" s="56">
        <v>10</v>
      </c>
      <c r="F98" s="264">
        <v>2</v>
      </c>
      <c r="G98" s="29">
        <v>2</v>
      </c>
      <c r="H98" s="264">
        <v>8</v>
      </c>
      <c r="I98" s="264">
        <v>8</v>
      </c>
      <c r="J98" s="264">
        <v>0</v>
      </c>
      <c r="K98" s="29">
        <v>2</v>
      </c>
      <c r="L98" s="264">
        <v>4</v>
      </c>
      <c r="M98" s="264">
        <v>4</v>
      </c>
      <c r="N98" s="264">
        <v>4</v>
      </c>
      <c r="O98" s="29">
        <v>2</v>
      </c>
      <c r="P98" s="264">
        <v>0</v>
      </c>
      <c r="Q98" s="264">
        <v>0</v>
      </c>
      <c r="R98" s="264">
        <v>0</v>
      </c>
      <c r="S98" s="29">
        <v>2</v>
      </c>
      <c r="T98" s="264">
        <v>5</v>
      </c>
      <c r="U98" s="24">
        <v>5</v>
      </c>
      <c r="V98" s="264">
        <v>0</v>
      </c>
      <c r="W98" s="29">
        <v>2</v>
      </c>
      <c r="X98" s="264">
        <v>0</v>
      </c>
      <c r="Y98" s="264">
        <v>0</v>
      </c>
      <c r="Z98" s="264">
        <v>0</v>
      </c>
      <c r="AA98" s="29">
        <v>2</v>
      </c>
      <c r="AB98" s="264">
        <v>2</v>
      </c>
      <c r="AC98" s="264">
        <v>2</v>
      </c>
      <c r="AD98" s="264">
        <v>2</v>
      </c>
      <c r="AE98" s="29">
        <v>2</v>
      </c>
      <c r="AF98" s="264">
        <v>2</v>
      </c>
      <c r="AG98" s="264">
        <v>0</v>
      </c>
      <c r="AH98" s="73">
        <v>0</v>
      </c>
      <c r="AI98" s="29">
        <v>0</v>
      </c>
      <c r="AJ98" s="264">
        <v>0</v>
      </c>
      <c r="AK98" s="264">
        <v>0</v>
      </c>
      <c r="AL98" s="264">
        <v>0</v>
      </c>
      <c r="AM98" s="29">
        <v>1</v>
      </c>
      <c r="AN98" s="264">
        <v>0</v>
      </c>
      <c r="AO98" s="264">
        <v>0</v>
      </c>
      <c r="AP98" s="264">
        <v>0</v>
      </c>
      <c r="AQ98" s="29">
        <v>0</v>
      </c>
      <c r="AR98" s="264">
        <v>0</v>
      </c>
      <c r="AS98" s="264">
        <v>0</v>
      </c>
      <c r="AT98" s="264">
        <v>0</v>
      </c>
      <c r="AU98" s="135">
        <v>0</v>
      </c>
      <c r="AV98" s="264">
        <v>0</v>
      </c>
      <c r="AW98" s="264">
        <v>0</v>
      </c>
      <c r="AX98" s="264">
        <v>0</v>
      </c>
      <c r="AY98" s="128">
        <f t="shared" si="30"/>
        <v>17</v>
      </c>
    </row>
    <row r="99" spans="1:51" ht="75">
      <c r="B99" s="250" t="s">
        <v>123</v>
      </c>
      <c r="C99" s="29">
        <v>1</v>
      </c>
      <c r="D99" s="264">
        <v>0</v>
      </c>
      <c r="E99" s="264">
        <v>0</v>
      </c>
      <c r="F99" s="264">
        <v>0</v>
      </c>
      <c r="G99" s="29">
        <v>1</v>
      </c>
      <c r="H99" s="264">
        <v>0</v>
      </c>
      <c r="I99" s="264">
        <v>0</v>
      </c>
      <c r="J99" s="264">
        <v>0</v>
      </c>
      <c r="K99" s="29">
        <v>1</v>
      </c>
      <c r="L99" s="264">
        <v>469</v>
      </c>
      <c r="M99" s="264">
        <v>469</v>
      </c>
      <c r="N99" s="264">
        <v>0</v>
      </c>
      <c r="O99" s="29">
        <v>1</v>
      </c>
      <c r="P99" s="264">
        <v>0</v>
      </c>
      <c r="Q99" s="264">
        <v>0</v>
      </c>
      <c r="R99" s="264">
        <v>0</v>
      </c>
      <c r="S99" s="29">
        <v>1</v>
      </c>
      <c r="T99" s="264">
        <v>0</v>
      </c>
      <c r="U99" s="264">
        <v>0</v>
      </c>
      <c r="V99" s="264"/>
      <c r="W99" s="29">
        <v>1</v>
      </c>
      <c r="X99" s="264">
        <v>0</v>
      </c>
      <c r="Y99" s="264">
        <v>0</v>
      </c>
      <c r="Z99" s="264">
        <v>0</v>
      </c>
      <c r="AA99" s="29">
        <v>1</v>
      </c>
      <c r="AB99" s="264">
        <v>0</v>
      </c>
      <c r="AC99" s="264"/>
      <c r="AD99" s="264"/>
      <c r="AE99" s="29">
        <v>1</v>
      </c>
      <c r="AF99" s="264">
        <v>0</v>
      </c>
      <c r="AG99" s="264"/>
      <c r="AH99" s="73"/>
      <c r="AI99" s="29">
        <v>0</v>
      </c>
      <c r="AJ99" s="264"/>
      <c r="AK99" s="264"/>
      <c r="AL99" s="264"/>
      <c r="AM99" s="29">
        <v>0</v>
      </c>
      <c r="AN99" s="264"/>
      <c r="AO99" s="264"/>
      <c r="AP99" s="264"/>
      <c r="AQ99" s="29">
        <v>0</v>
      </c>
      <c r="AR99" s="264"/>
      <c r="AS99" s="264"/>
      <c r="AT99" s="264"/>
      <c r="AU99" s="135">
        <v>0</v>
      </c>
      <c r="AV99" s="264"/>
      <c r="AW99" s="264"/>
      <c r="AX99" s="264"/>
      <c r="AY99" s="128">
        <f t="shared" si="30"/>
        <v>8</v>
      </c>
    </row>
    <row r="100" spans="1:51" ht="45">
      <c r="B100" s="251" t="s">
        <v>124</v>
      </c>
      <c r="C100" s="29">
        <v>0</v>
      </c>
      <c r="D100" s="264"/>
      <c r="E100" s="264"/>
      <c r="F100" s="264"/>
      <c r="G100" s="29">
        <v>0</v>
      </c>
      <c r="H100" s="264"/>
      <c r="I100" s="264"/>
      <c r="J100" s="264"/>
      <c r="K100" s="29">
        <v>0</v>
      </c>
      <c r="L100" s="264"/>
      <c r="M100" s="264"/>
      <c r="N100" s="264"/>
      <c r="O100" s="29">
        <v>0</v>
      </c>
      <c r="P100" s="264"/>
      <c r="Q100" s="264"/>
      <c r="R100" s="264"/>
      <c r="S100" s="29">
        <v>0</v>
      </c>
      <c r="T100" s="264"/>
      <c r="U100" s="264"/>
      <c r="V100" s="264"/>
      <c r="W100" s="29">
        <v>0</v>
      </c>
      <c r="X100" s="264"/>
      <c r="Y100" s="264"/>
      <c r="Z100" s="264"/>
      <c r="AA100" s="29">
        <v>0</v>
      </c>
      <c r="AB100" s="264"/>
      <c r="AC100" s="264"/>
      <c r="AD100" s="264"/>
      <c r="AE100" s="29">
        <v>0</v>
      </c>
      <c r="AF100" s="264"/>
      <c r="AG100" s="264"/>
      <c r="AH100" s="73"/>
      <c r="AI100" s="29">
        <v>2</v>
      </c>
      <c r="AJ100" s="264"/>
      <c r="AK100" s="264"/>
      <c r="AL100" s="264"/>
      <c r="AM100" s="29">
        <v>0</v>
      </c>
      <c r="AN100" s="264"/>
      <c r="AO100" s="264"/>
      <c r="AP100" s="264"/>
      <c r="AQ100" s="29">
        <v>0</v>
      </c>
      <c r="AR100" s="264"/>
      <c r="AS100" s="264"/>
      <c r="AT100" s="264"/>
      <c r="AU100" s="133">
        <v>0</v>
      </c>
      <c r="AV100" s="264"/>
      <c r="AW100" s="264"/>
      <c r="AX100" s="264"/>
      <c r="AY100" s="128">
        <f t="shared" si="30"/>
        <v>2</v>
      </c>
    </row>
    <row r="101" spans="1:51" ht="60">
      <c r="B101" s="170" t="s">
        <v>125</v>
      </c>
      <c r="C101" s="149">
        <v>0</v>
      </c>
      <c r="D101" s="56">
        <v>0</v>
      </c>
      <c r="E101" s="56">
        <v>0</v>
      </c>
      <c r="F101" s="56">
        <v>0</v>
      </c>
      <c r="G101" s="149">
        <v>0</v>
      </c>
      <c r="H101" s="56">
        <v>0</v>
      </c>
      <c r="I101" s="56">
        <v>0</v>
      </c>
      <c r="J101" s="56">
        <v>0</v>
      </c>
      <c r="K101" s="149">
        <v>1</v>
      </c>
      <c r="L101" s="56">
        <v>0</v>
      </c>
      <c r="M101" s="56">
        <v>0</v>
      </c>
      <c r="N101" s="56">
        <v>0</v>
      </c>
      <c r="O101" s="149">
        <v>1</v>
      </c>
      <c r="P101" s="56">
        <v>0</v>
      </c>
      <c r="Q101" s="56">
        <v>0</v>
      </c>
      <c r="R101" s="56">
        <v>0</v>
      </c>
      <c r="S101" s="149">
        <v>1</v>
      </c>
      <c r="T101" s="56">
        <v>0</v>
      </c>
      <c r="U101" s="56">
        <v>0</v>
      </c>
      <c r="V101" s="56">
        <v>0</v>
      </c>
      <c r="W101" s="149">
        <v>0</v>
      </c>
      <c r="X101" s="56">
        <v>0</v>
      </c>
      <c r="Y101" s="56">
        <v>0</v>
      </c>
      <c r="Z101" s="56">
        <v>0</v>
      </c>
      <c r="AA101" s="149">
        <v>0</v>
      </c>
      <c r="AB101" s="56">
        <v>0</v>
      </c>
      <c r="AC101" s="56">
        <v>0</v>
      </c>
      <c r="AD101" s="56">
        <v>0</v>
      </c>
      <c r="AE101" s="149">
        <v>0</v>
      </c>
      <c r="AF101" s="56">
        <v>0</v>
      </c>
      <c r="AG101" s="56">
        <v>0</v>
      </c>
      <c r="AH101" s="75">
        <v>0</v>
      </c>
      <c r="AI101" s="149">
        <v>0</v>
      </c>
      <c r="AJ101" s="56">
        <v>486</v>
      </c>
      <c r="AK101" s="56">
        <v>486</v>
      </c>
      <c r="AL101" s="56">
        <v>486</v>
      </c>
      <c r="AM101" s="149"/>
      <c r="AN101" s="56">
        <v>0</v>
      </c>
      <c r="AO101" s="56">
        <v>0</v>
      </c>
      <c r="AP101" s="56">
        <v>0</v>
      </c>
      <c r="AQ101" s="149">
        <v>0</v>
      </c>
      <c r="AR101" s="56">
        <v>0</v>
      </c>
      <c r="AS101" s="56">
        <v>0</v>
      </c>
      <c r="AT101" s="56">
        <v>0</v>
      </c>
      <c r="AU101" s="129"/>
      <c r="AV101" s="56">
        <v>0</v>
      </c>
      <c r="AW101" s="56">
        <v>0</v>
      </c>
      <c r="AX101" s="56">
        <v>0</v>
      </c>
      <c r="AY101" s="128">
        <f t="shared" si="30"/>
        <v>3</v>
      </c>
    </row>
    <row r="102" spans="1:51" ht="75">
      <c r="B102" s="116" t="s">
        <v>153</v>
      </c>
      <c r="C102" s="101">
        <v>1</v>
      </c>
      <c r="D102" s="102">
        <v>0</v>
      </c>
      <c r="E102" s="102">
        <v>0</v>
      </c>
      <c r="F102" s="102">
        <v>0</v>
      </c>
      <c r="G102" s="101">
        <v>1</v>
      </c>
      <c r="H102" s="102">
        <v>0</v>
      </c>
      <c r="I102" s="102">
        <v>0</v>
      </c>
      <c r="J102" s="102">
        <v>0</v>
      </c>
      <c r="K102" s="101">
        <v>1</v>
      </c>
      <c r="L102" s="102">
        <v>210</v>
      </c>
      <c r="M102" s="102">
        <v>210</v>
      </c>
      <c r="N102" s="102">
        <v>22</v>
      </c>
      <c r="O102" s="101">
        <v>1</v>
      </c>
      <c r="P102" s="102">
        <v>81</v>
      </c>
      <c r="Q102" s="102">
        <v>81</v>
      </c>
      <c r="R102" s="102">
        <v>11</v>
      </c>
      <c r="S102" s="101">
        <v>1</v>
      </c>
      <c r="T102" s="102">
        <v>191</v>
      </c>
      <c r="U102" s="102">
        <v>191</v>
      </c>
      <c r="V102" s="102">
        <v>43</v>
      </c>
      <c r="W102" s="101">
        <v>1</v>
      </c>
      <c r="X102" s="102">
        <v>0</v>
      </c>
      <c r="Y102" s="102">
        <v>0</v>
      </c>
      <c r="Z102" s="102">
        <v>0</v>
      </c>
      <c r="AA102" s="101">
        <v>1</v>
      </c>
      <c r="AB102" s="102">
        <v>0</v>
      </c>
      <c r="AC102" s="102">
        <v>0</v>
      </c>
      <c r="AD102" s="102">
        <v>0</v>
      </c>
      <c r="AE102" s="101">
        <v>1</v>
      </c>
      <c r="AF102" s="102">
        <v>0</v>
      </c>
      <c r="AG102" s="102">
        <v>0</v>
      </c>
      <c r="AH102" s="104">
        <v>0</v>
      </c>
      <c r="AI102" s="101">
        <v>0</v>
      </c>
      <c r="AJ102" s="102">
        <v>0</v>
      </c>
      <c r="AK102" s="102">
        <v>0</v>
      </c>
      <c r="AL102" s="102">
        <v>0</v>
      </c>
      <c r="AM102" s="101">
        <v>0</v>
      </c>
      <c r="AN102" s="102">
        <v>0</v>
      </c>
      <c r="AO102" s="102">
        <v>0</v>
      </c>
      <c r="AP102" s="102">
        <v>0</v>
      </c>
      <c r="AQ102" s="101">
        <v>1</v>
      </c>
      <c r="AR102" s="102">
        <v>61</v>
      </c>
      <c r="AS102" s="102">
        <v>61</v>
      </c>
      <c r="AT102" s="102">
        <v>10</v>
      </c>
      <c r="AU102" s="134">
        <v>0</v>
      </c>
      <c r="AV102" s="102">
        <v>0</v>
      </c>
      <c r="AW102" s="102">
        <v>0</v>
      </c>
      <c r="AX102" s="102">
        <v>0</v>
      </c>
      <c r="AY102" s="128">
        <f t="shared" si="30"/>
        <v>9</v>
      </c>
    </row>
    <row r="103" spans="1:51" ht="90.75" thickBot="1">
      <c r="B103" s="169" t="s">
        <v>127</v>
      </c>
      <c r="C103" s="30">
        <v>1</v>
      </c>
      <c r="D103" s="264">
        <v>108</v>
      </c>
      <c r="E103" s="264">
        <v>108</v>
      </c>
      <c r="F103" s="264">
        <v>0</v>
      </c>
      <c r="G103" s="30">
        <v>1</v>
      </c>
      <c r="H103" s="264">
        <v>110</v>
      </c>
      <c r="I103" s="264">
        <v>108</v>
      </c>
      <c r="J103" s="264">
        <v>0</v>
      </c>
      <c r="K103" s="30">
        <v>1</v>
      </c>
      <c r="L103" s="264">
        <v>50</v>
      </c>
      <c r="M103" s="264">
        <v>50</v>
      </c>
      <c r="N103" s="264">
        <v>0</v>
      </c>
      <c r="O103" s="30">
        <v>1</v>
      </c>
      <c r="P103" s="264">
        <v>42</v>
      </c>
      <c r="Q103" s="264">
        <v>42</v>
      </c>
      <c r="R103" s="264">
        <v>0</v>
      </c>
      <c r="S103" s="30">
        <v>1</v>
      </c>
      <c r="T103" s="264">
        <v>122</v>
      </c>
      <c r="U103" s="264">
        <v>122</v>
      </c>
      <c r="V103" s="264">
        <v>0</v>
      </c>
      <c r="W103" s="30">
        <v>1</v>
      </c>
      <c r="X103" s="264">
        <v>110</v>
      </c>
      <c r="Y103" s="264">
        <v>110</v>
      </c>
      <c r="Z103" s="264">
        <v>0</v>
      </c>
      <c r="AA103" s="30">
        <v>1</v>
      </c>
      <c r="AB103" s="264">
        <v>50</v>
      </c>
      <c r="AC103" s="264">
        <v>50</v>
      </c>
      <c r="AD103" s="264">
        <v>0</v>
      </c>
      <c r="AE103" s="30">
        <v>1</v>
      </c>
      <c r="AF103" s="264">
        <v>152</v>
      </c>
      <c r="AG103" s="264">
        <v>152</v>
      </c>
      <c r="AH103" s="73">
        <v>0</v>
      </c>
      <c r="AI103" s="30">
        <v>0</v>
      </c>
      <c r="AJ103" s="264">
        <v>0</v>
      </c>
      <c r="AK103" s="264">
        <v>0</v>
      </c>
      <c r="AL103" s="264">
        <v>0</v>
      </c>
      <c r="AM103" s="30">
        <v>0</v>
      </c>
      <c r="AN103" s="264">
        <v>0</v>
      </c>
      <c r="AO103" s="264">
        <v>0</v>
      </c>
      <c r="AP103" s="264">
        <v>0</v>
      </c>
      <c r="AQ103" s="29">
        <v>0</v>
      </c>
      <c r="AR103" s="264">
        <v>129</v>
      </c>
      <c r="AS103" s="264">
        <v>129</v>
      </c>
      <c r="AT103" s="264">
        <v>0</v>
      </c>
      <c r="AU103" s="30">
        <f t="shared" ref="AU103" si="32">AU94+AU95+AU96+AU97+AU98+AU99+AU100+AU102</f>
        <v>0</v>
      </c>
      <c r="AV103" s="264">
        <v>0</v>
      </c>
      <c r="AW103" s="264">
        <v>0</v>
      </c>
      <c r="AX103" s="264">
        <v>0</v>
      </c>
      <c r="AY103" s="87">
        <f t="shared" si="30"/>
        <v>8</v>
      </c>
    </row>
    <row r="104" spans="1:51" ht="29.25" thickBot="1">
      <c r="B104" s="10" t="s">
        <v>80</v>
      </c>
      <c r="C104" s="29">
        <f>C103+C102+C101+C100+C99+C98+C97+C96+C95</f>
        <v>10</v>
      </c>
      <c r="D104" s="59">
        <f t="shared" ref="D104:G104" si="33">D103+D102+D101+D100+D99+D98+D97+D96+D95</f>
        <v>688</v>
      </c>
      <c r="E104" s="59">
        <f t="shared" si="33"/>
        <v>456</v>
      </c>
      <c r="F104" s="59">
        <f t="shared" si="33"/>
        <v>232</v>
      </c>
      <c r="G104" s="29">
        <f t="shared" si="33"/>
        <v>10</v>
      </c>
      <c r="H104" s="58">
        <f t="shared" ref="H104:AX104" si="34">H95+H96+H97+H98+H99+H100+H101+H103</f>
        <v>835</v>
      </c>
      <c r="I104" s="58">
        <f t="shared" si="34"/>
        <v>823</v>
      </c>
      <c r="J104" s="58">
        <f t="shared" si="34"/>
        <v>573</v>
      </c>
      <c r="K104" s="29">
        <f t="shared" ref="K104" si="35">K103+K102+K101+K100+K99+K98+K97+K96+K95</f>
        <v>11</v>
      </c>
      <c r="L104" s="58">
        <f t="shared" si="34"/>
        <v>876</v>
      </c>
      <c r="M104" s="58">
        <f t="shared" si="34"/>
        <v>880</v>
      </c>
      <c r="N104" s="58">
        <f t="shared" si="34"/>
        <v>249</v>
      </c>
      <c r="O104" s="29">
        <f t="shared" ref="O104" si="36">O103+O102+O101+O100+O99+O98+O97+O96+O95</f>
        <v>10</v>
      </c>
      <c r="P104" s="58">
        <f t="shared" si="34"/>
        <v>334</v>
      </c>
      <c r="Q104" s="58">
        <f t="shared" si="34"/>
        <v>314</v>
      </c>
      <c r="R104" s="58">
        <f t="shared" si="34"/>
        <v>110</v>
      </c>
      <c r="S104" s="29">
        <f t="shared" ref="S104" si="37">S103+S102+S101+S100+S99+S98+S97+S96+S95</f>
        <v>10</v>
      </c>
      <c r="T104" s="58">
        <f t="shared" si="34"/>
        <v>463</v>
      </c>
      <c r="U104" s="58">
        <f t="shared" si="34"/>
        <v>459</v>
      </c>
      <c r="V104" s="58">
        <f t="shared" si="34"/>
        <v>10</v>
      </c>
      <c r="W104" s="29">
        <f t="shared" ref="W104" si="38">W103+W102+W101+W100+W99+W98+W97+W96+W95</f>
        <v>10</v>
      </c>
      <c r="X104" s="58">
        <f t="shared" si="34"/>
        <v>742</v>
      </c>
      <c r="Y104" s="58">
        <f t="shared" si="34"/>
        <v>736</v>
      </c>
      <c r="Z104" s="58">
        <f t="shared" si="34"/>
        <v>480</v>
      </c>
      <c r="AA104" s="29">
        <f t="shared" ref="AA104" si="39">AA103+AA102+AA101+AA100+AA99+AA98+AA97+AA96+AA95</f>
        <v>10</v>
      </c>
      <c r="AB104" s="58">
        <f t="shared" si="34"/>
        <v>252</v>
      </c>
      <c r="AC104" s="58">
        <f t="shared" si="34"/>
        <v>248</v>
      </c>
      <c r="AD104" s="58">
        <f t="shared" si="34"/>
        <v>80</v>
      </c>
      <c r="AE104" s="29">
        <f t="shared" ref="AE104" si="40">AE103+AE102+AE101+AE100+AE99+AE98+AE97+AE96+AE95</f>
        <v>10</v>
      </c>
      <c r="AF104" s="58">
        <f t="shared" si="34"/>
        <v>390</v>
      </c>
      <c r="AG104" s="58">
        <f t="shared" si="34"/>
        <v>382</v>
      </c>
      <c r="AH104" s="58">
        <f t="shared" si="34"/>
        <v>96</v>
      </c>
      <c r="AI104" s="29">
        <f t="shared" ref="AI104" si="41">AI103+AI102+AI101+AI100+AI99+AI98+AI97+AI96+AI95</f>
        <v>2</v>
      </c>
      <c r="AJ104" s="58">
        <f t="shared" si="34"/>
        <v>486</v>
      </c>
      <c r="AK104" s="58">
        <f t="shared" si="34"/>
        <v>486</v>
      </c>
      <c r="AL104" s="58">
        <f t="shared" si="34"/>
        <v>486</v>
      </c>
      <c r="AM104" s="29">
        <f t="shared" ref="AM104" si="42">AM103+AM102+AM101+AM100+AM99+AM98+AM97+AM96+AM95</f>
        <v>1</v>
      </c>
      <c r="AN104" s="58">
        <f t="shared" si="34"/>
        <v>0</v>
      </c>
      <c r="AO104" s="58">
        <f t="shared" si="34"/>
        <v>0</v>
      </c>
      <c r="AP104" s="58">
        <f t="shared" si="34"/>
        <v>0</v>
      </c>
      <c r="AQ104" s="29">
        <f t="shared" ref="AQ104" si="43">AQ103+AQ102+AQ101+AQ100+AQ99+AQ98+AQ97+AQ96+AQ95</f>
        <v>1</v>
      </c>
      <c r="AR104" s="58">
        <f t="shared" si="34"/>
        <v>129</v>
      </c>
      <c r="AS104" s="58">
        <f t="shared" si="34"/>
        <v>129</v>
      </c>
      <c r="AT104" s="58">
        <f t="shared" si="34"/>
        <v>0</v>
      </c>
      <c r="AU104" s="29">
        <f t="shared" ref="AU104" si="44">AU103+AU102+AU101+AU100+AU99+AU98+AU97+AU96+AU95</f>
        <v>0</v>
      </c>
      <c r="AV104" s="58">
        <f t="shared" si="34"/>
        <v>0</v>
      </c>
      <c r="AW104" s="58">
        <f t="shared" si="34"/>
        <v>0</v>
      </c>
      <c r="AX104" s="58">
        <f t="shared" si="34"/>
        <v>0</v>
      </c>
      <c r="AY104" s="266">
        <f>AU104+AQ104+AM104+AI104+AE104+AA104+W104+S104+O104+K104+G104+C104</f>
        <v>85</v>
      </c>
    </row>
    <row r="105" spans="1:51" ht="45.75" thickBot="1">
      <c r="B105" s="9" t="s">
        <v>81</v>
      </c>
      <c r="C105" s="29">
        <v>1</v>
      </c>
      <c r="D105" s="264">
        <v>1117</v>
      </c>
      <c r="E105" s="264">
        <v>945</v>
      </c>
      <c r="F105" s="264">
        <v>564</v>
      </c>
      <c r="G105" s="29">
        <v>1</v>
      </c>
      <c r="H105" s="264">
        <v>1513</v>
      </c>
      <c r="I105" s="264">
        <v>1482</v>
      </c>
      <c r="J105" s="264">
        <v>709</v>
      </c>
      <c r="K105" s="29">
        <v>1</v>
      </c>
      <c r="L105" s="264">
        <v>603</v>
      </c>
      <c r="M105" s="264">
        <v>588</v>
      </c>
      <c r="N105" s="264">
        <v>247</v>
      </c>
      <c r="O105" s="29">
        <v>1</v>
      </c>
      <c r="P105" s="264">
        <v>1552</v>
      </c>
      <c r="Q105" s="264">
        <v>1519</v>
      </c>
      <c r="R105" s="264">
        <v>1044</v>
      </c>
      <c r="S105" s="29">
        <v>1</v>
      </c>
      <c r="T105" s="264">
        <v>1407</v>
      </c>
      <c r="U105" s="24">
        <v>1368</v>
      </c>
      <c r="V105" s="264">
        <v>0</v>
      </c>
      <c r="W105" s="29">
        <v>1</v>
      </c>
      <c r="X105" s="264">
        <v>733</v>
      </c>
      <c r="Y105" s="264">
        <v>721</v>
      </c>
      <c r="Z105" s="264">
        <v>501</v>
      </c>
      <c r="AA105" s="29">
        <v>1</v>
      </c>
      <c r="AB105" s="264">
        <v>1117</v>
      </c>
      <c r="AC105" s="264">
        <v>945</v>
      </c>
      <c r="AD105" s="264">
        <v>602</v>
      </c>
      <c r="AE105" s="29">
        <v>1</v>
      </c>
      <c r="AF105" s="264">
        <v>1513</v>
      </c>
      <c r="AG105" s="264">
        <v>1482</v>
      </c>
      <c r="AH105" s="73">
        <v>476</v>
      </c>
      <c r="AI105" s="29">
        <v>0</v>
      </c>
      <c r="AJ105" s="264">
        <v>0</v>
      </c>
      <c r="AK105" s="264">
        <v>0</v>
      </c>
      <c r="AL105" s="264">
        <v>0</v>
      </c>
      <c r="AM105" s="29">
        <v>0</v>
      </c>
      <c r="AN105" s="264">
        <v>0</v>
      </c>
      <c r="AO105" s="264">
        <v>0</v>
      </c>
      <c r="AP105" s="264">
        <v>0</v>
      </c>
      <c r="AQ105" s="29">
        <v>0</v>
      </c>
      <c r="AR105" s="264">
        <v>603</v>
      </c>
      <c r="AS105" s="264">
        <v>588</v>
      </c>
      <c r="AT105" s="264">
        <v>277</v>
      </c>
      <c r="AU105" s="133">
        <v>0</v>
      </c>
      <c r="AV105" s="264">
        <v>0</v>
      </c>
      <c r="AW105" s="264">
        <v>0</v>
      </c>
      <c r="AX105" s="264">
        <v>0</v>
      </c>
      <c r="AY105" s="205">
        <f>C105+G105+K105+O105+S105+W105+AA105+AE105++AI105+AM105+AQ105+AU105</f>
        <v>8</v>
      </c>
    </row>
    <row r="106" spans="1:51" ht="45.75" thickBot="1">
      <c r="B106" s="9" t="s">
        <v>82</v>
      </c>
      <c r="C106" s="149">
        <v>1</v>
      </c>
      <c r="D106" s="56">
        <v>0</v>
      </c>
      <c r="E106" s="56"/>
      <c r="F106" s="56"/>
      <c r="G106" s="149">
        <v>1</v>
      </c>
      <c r="H106" s="56">
        <v>0</v>
      </c>
      <c r="I106" s="56"/>
      <c r="J106" s="56"/>
      <c r="K106" s="149">
        <v>1</v>
      </c>
      <c r="L106" s="56">
        <v>0</v>
      </c>
      <c r="M106" s="56"/>
      <c r="N106" s="56"/>
      <c r="O106" s="149">
        <v>1</v>
      </c>
      <c r="P106" s="56">
        <v>0</v>
      </c>
      <c r="Q106" s="56"/>
      <c r="R106" s="56"/>
      <c r="S106" s="149">
        <v>1</v>
      </c>
      <c r="T106" s="56">
        <v>0</v>
      </c>
      <c r="U106" s="56"/>
      <c r="V106" s="56"/>
      <c r="W106" s="149">
        <v>1</v>
      </c>
      <c r="X106" s="56">
        <v>0</v>
      </c>
      <c r="Y106" s="56"/>
      <c r="Z106" s="56"/>
      <c r="AA106" s="149">
        <v>1</v>
      </c>
      <c r="AB106" s="56">
        <v>0</v>
      </c>
      <c r="AC106" s="56"/>
      <c r="AD106" s="56"/>
      <c r="AE106" s="149">
        <v>1</v>
      </c>
      <c r="AF106" s="56">
        <v>0</v>
      </c>
      <c r="AG106" s="56"/>
      <c r="AH106" s="75"/>
      <c r="AI106" s="149">
        <v>0</v>
      </c>
      <c r="AJ106" s="56"/>
      <c r="AK106" s="56"/>
      <c r="AL106" s="56"/>
      <c r="AM106" s="149">
        <v>0</v>
      </c>
      <c r="AN106" s="56"/>
      <c r="AO106" s="56"/>
      <c r="AP106" s="56"/>
      <c r="AQ106" s="149">
        <v>0</v>
      </c>
      <c r="AR106" s="56"/>
      <c r="AS106" s="56"/>
      <c r="AT106" s="56"/>
      <c r="AU106" s="133">
        <v>0</v>
      </c>
      <c r="AV106" s="56"/>
      <c r="AW106" s="56"/>
      <c r="AX106" s="56"/>
      <c r="AY106" s="205">
        <f>C106+G106+K106+O106+S106+W106+AA106+AE106++AI106+AM106+AQ106+AU106</f>
        <v>8</v>
      </c>
    </row>
    <row r="107" spans="1:51" ht="45">
      <c r="B107" s="116" t="s">
        <v>128</v>
      </c>
      <c r="C107" s="101">
        <v>0</v>
      </c>
      <c r="D107" s="102"/>
      <c r="E107" s="102"/>
      <c r="F107" s="102"/>
      <c r="G107" s="101">
        <v>0</v>
      </c>
      <c r="H107" s="102"/>
      <c r="I107" s="102"/>
      <c r="J107" s="102"/>
      <c r="K107" s="101">
        <v>0</v>
      </c>
      <c r="L107" s="102"/>
      <c r="M107" s="102"/>
      <c r="N107" s="102"/>
      <c r="O107" s="101">
        <v>0</v>
      </c>
      <c r="P107" s="102"/>
      <c r="Q107" s="102"/>
      <c r="R107" s="102"/>
      <c r="S107" s="101">
        <v>0</v>
      </c>
      <c r="T107" s="102"/>
      <c r="U107" s="102"/>
      <c r="V107" s="102"/>
      <c r="W107" s="101">
        <v>0</v>
      </c>
      <c r="X107" s="102"/>
      <c r="Y107" s="102"/>
      <c r="Z107" s="102"/>
      <c r="AA107" s="101">
        <v>0</v>
      </c>
      <c r="AB107" s="102"/>
      <c r="AC107" s="102"/>
      <c r="AD107" s="102"/>
      <c r="AE107" s="101">
        <v>0</v>
      </c>
      <c r="AF107" s="102"/>
      <c r="AG107" s="102"/>
      <c r="AH107" s="104"/>
      <c r="AI107" s="101">
        <v>0</v>
      </c>
      <c r="AJ107" s="102"/>
      <c r="AK107" s="102"/>
      <c r="AL107" s="102"/>
      <c r="AM107" s="101">
        <v>0</v>
      </c>
      <c r="AN107" s="102"/>
      <c r="AO107" s="102"/>
      <c r="AP107" s="102"/>
      <c r="AQ107" s="101">
        <v>1</v>
      </c>
      <c r="AR107" s="102"/>
      <c r="AS107" s="102"/>
      <c r="AT107" s="102"/>
      <c r="AU107" s="134">
        <v>0</v>
      </c>
      <c r="AV107" s="102"/>
      <c r="AW107" s="102"/>
      <c r="AX107" s="102"/>
      <c r="AY107" s="205">
        <f>C107+G107+K107+O107+S107+W107+AA107+AE107++AI107+AM107+AQ107+AU107</f>
        <v>1</v>
      </c>
    </row>
    <row r="108" spans="1:51" ht="60.75" thickBot="1">
      <c r="B108" s="83" t="s">
        <v>129</v>
      </c>
      <c r="C108" s="29">
        <v>0</v>
      </c>
      <c r="D108" s="264"/>
      <c r="E108" s="264"/>
      <c r="F108" s="264"/>
      <c r="G108" s="29">
        <v>0</v>
      </c>
      <c r="H108" s="264"/>
      <c r="I108" s="264"/>
      <c r="J108" s="264"/>
      <c r="K108" s="29">
        <v>0</v>
      </c>
      <c r="L108" s="264"/>
      <c r="M108" s="264"/>
      <c r="N108" s="264"/>
      <c r="O108" s="29">
        <v>0</v>
      </c>
      <c r="P108" s="264"/>
      <c r="Q108" s="264"/>
      <c r="R108" s="264"/>
      <c r="S108" s="29">
        <v>0</v>
      </c>
      <c r="T108" s="264"/>
      <c r="U108" s="264"/>
      <c r="V108" s="264"/>
      <c r="W108" s="29">
        <v>0</v>
      </c>
      <c r="X108" s="264"/>
      <c r="Y108" s="264"/>
      <c r="Z108" s="264"/>
      <c r="AA108" s="29">
        <v>0</v>
      </c>
      <c r="AB108" s="264"/>
      <c r="AC108" s="264"/>
      <c r="AD108" s="264"/>
      <c r="AE108" s="29">
        <v>0</v>
      </c>
      <c r="AF108" s="264"/>
      <c r="AG108" s="264"/>
      <c r="AH108" s="73"/>
      <c r="AI108" s="29">
        <v>0</v>
      </c>
      <c r="AJ108" s="264"/>
      <c r="AK108" s="264"/>
      <c r="AL108" s="264"/>
      <c r="AM108" s="29">
        <v>0</v>
      </c>
      <c r="AN108" s="264"/>
      <c r="AO108" s="264"/>
      <c r="AP108" s="264"/>
      <c r="AQ108" s="29">
        <v>0</v>
      </c>
      <c r="AR108" s="264"/>
      <c r="AS108" s="264"/>
      <c r="AT108" s="264"/>
      <c r="AU108" s="29">
        <f t="shared" ref="AU108" si="45">AU104+AU105+AU106+AU107+AU107</f>
        <v>0</v>
      </c>
      <c r="AV108" s="264"/>
      <c r="AW108" s="264"/>
      <c r="AX108" s="264"/>
      <c r="AY108" s="266"/>
    </row>
    <row r="109" spans="1:51" ht="15.75" thickBot="1">
      <c r="B109" s="7" t="s">
        <v>83</v>
      </c>
      <c r="C109" s="29">
        <f>C108+C107+C106+C105</f>
        <v>2</v>
      </c>
      <c r="D109" s="59">
        <f t="shared" ref="D109:AX109" si="46">D105+D106+D107+D108+D108</f>
        <v>1117</v>
      </c>
      <c r="E109" s="59">
        <f t="shared" si="46"/>
        <v>945</v>
      </c>
      <c r="F109" s="59">
        <f t="shared" si="46"/>
        <v>564</v>
      </c>
      <c r="G109" s="29">
        <v>2</v>
      </c>
      <c r="H109" s="59">
        <f t="shared" si="46"/>
        <v>1513</v>
      </c>
      <c r="I109" s="59">
        <f t="shared" si="46"/>
        <v>1482</v>
      </c>
      <c r="J109" s="59">
        <f t="shared" si="46"/>
        <v>709</v>
      </c>
      <c r="K109" s="29">
        <v>2</v>
      </c>
      <c r="L109" s="59">
        <f t="shared" si="46"/>
        <v>603</v>
      </c>
      <c r="M109" s="59">
        <f t="shared" si="46"/>
        <v>588</v>
      </c>
      <c r="N109" s="59">
        <f t="shared" si="46"/>
        <v>247</v>
      </c>
      <c r="O109" s="29">
        <v>2</v>
      </c>
      <c r="P109" s="59">
        <f t="shared" si="46"/>
        <v>1552</v>
      </c>
      <c r="Q109" s="59">
        <f t="shared" si="46"/>
        <v>1519</v>
      </c>
      <c r="R109" s="59">
        <f t="shared" si="46"/>
        <v>1044</v>
      </c>
      <c r="S109" s="29">
        <v>2</v>
      </c>
      <c r="T109" s="59">
        <f t="shared" si="46"/>
        <v>1407</v>
      </c>
      <c r="U109" s="59">
        <f t="shared" si="46"/>
        <v>1368</v>
      </c>
      <c r="V109" s="59">
        <f t="shared" si="46"/>
        <v>0</v>
      </c>
      <c r="W109" s="29">
        <v>2</v>
      </c>
      <c r="X109" s="59">
        <f t="shared" si="46"/>
        <v>733</v>
      </c>
      <c r="Y109" s="59">
        <f t="shared" si="46"/>
        <v>721</v>
      </c>
      <c r="Z109" s="59">
        <f t="shared" si="46"/>
        <v>501</v>
      </c>
      <c r="AA109" s="29">
        <v>2</v>
      </c>
      <c r="AB109" s="59">
        <f t="shared" si="46"/>
        <v>1117</v>
      </c>
      <c r="AC109" s="59">
        <f t="shared" si="46"/>
        <v>945</v>
      </c>
      <c r="AD109" s="59">
        <f t="shared" si="46"/>
        <v>602</v>
      </c>
      <c r="AE109" s="29">
        <v>2</v>
      </c>
      <c r="AF109" s="59">
        <f t="shared" si="46"/>
        <v>1513</v>
      </c>
      <c r="AG109" s="59">
        <f t="shared" si="46"/>
        <v>1482</v>
      </c>
      <c r="AH109" s="59">
        <f t="shared" si="46"/>
        <v>476</v>
      </c>
      <c r="AI109" s="29">
        <v>0</v>
      </c>
      <c r="AJ109" s="59">
        <f t="shared" si="46"/>
        <v>0</v>
      </c>
      <c r="AK109" s="59">
        <f t="shared" si="46"/>
        <v>0</v>
      </c>
      <c r="AL109" s="59">
        <f t="shared" si="46"/>
        <v>0</v>
      </c>
      <c r="AM109" s="29">
        <v>0</v>
      </c>
      <c r="AN109" s="59">
        <f t="shared" si="46"/>
        <v>0</v>
      </c>
      <c r="AO109" s="59">
        <f t="shared" si="46"/>
        <v>0</v>
      </c>
      <c r="AP109" s="59">
        <f t="shared" si="46"/>
        <v>0</v>
      </c>
      <c r="AQ109" s="29">
        <f t="shared" si="46"/>
        <v>1</v>
      </c>
      <c r="AR109" s="59">
        <f t="shared" si="46"/>
        <v>603</v>
      </c>
      <c r="AS109" s="59">
        <f t="shared" si="46"/>
        <v>588</v>
      </c>
      <c r="AT109" s="59">
        <f t="shared" si="46"/>
        <v>277</v>
      </c>
      <c r="AU109" s="135">
        <v>0</v>
      </c>
      <c r="AV109" s="59">
        <f t="shared" si="46"/>
        <v>0</v>
      </c>
      <c r="AW109" s="59">
        <f t="shared" si="46"/>
        <v>0</v>
      </c>
      <c r="AX109" s="59">
        <f t="shared" si="46"/>
        <v>0</v>
      </c>
      <c r="AY109" s="205">
        <f>C109+G109+K109+O109+S109+W109+AA109+AE109++AI109+AM109+AQ109+AU109</f>
        <v>17</v>
      </c>
    </row>
    <row r="110" spans="1:51" ht="60.75" thickBot="1">
      <c r="B110" s="5" t="s">
        <v>84</v>
      </c>
      <c r="C110" s="30">
        <v>2</v>
      </c>
      <c r="D110" s="264">
        <v>0</v>
      </c>
      <c r="E110" s="56">
        <v>0</v>
      </c>
      <c r="F110" s="264">
        <v>0</v>
      </c>
      <c r="G110" s="30">
        <v>2</v>
      </c>
      <c r="H110" s="264">
        <v>0</v>
      </c>
      <c r="I110" s="264">
        <v>0</v>
      </c>
      <c r="J110" s="264">
        <v>0</v>
      </c>
      <c r="K110" s="29">
        <v>2</v>
      </c>
      <c r="L110" s="264">
        <v>0</v>
      </c>
      <c r="M110" s="264">
        <v>0</v>
      </c>
      <c r="N110" s="264">
        <v>0</v>
      </c>
      <c r="O110" s="29">
        <v>2</v>
      </c>
      <c r="P110" s="264">
        <v>0</v>
      </c>
      <c r="Q110" s="264">
        <v>0</v>
      </c>
      <c r="R110" s="264">
        <v>0</v>
      </c>
      <c r="S110" s="29">
        <v>2</v>
      </c>
      <c r="T110" s="264">
        <v>0</v>
      </c>
      <c r="U110" s="264">
        <v>0</v>
      </c>
      <c r="V110" s="264"/>
      <c r="W110" s="29">
        <v>2</v>
      </c>
      <c r="X110" s="264">
        <v>0</v>
      </c>
      <c r="Y110" s="264">
        <v>0</v>
      </c>
      <c r="Z110" s="264">
        <v>0</v>
      </c>
      <c r="AA110" s="29">
        <v>2</v>
      </c>
      <c r="AB110" s="264">
        <v>0</v>
      </c>
      <c r="AC110" s="264">
        <v>0</v>
      </c>
      <c r="AD110" s="264">
        <v>0</v>
      </c>
      <c r="AE110" s="29">
        <v>2</v>
      </c>
      <c r="AF110" s="264">
        <v>0</v>
      </c>
      <c r="AG110" s="264">
        <v>0</v>
      </c>
      <c r="AH110" s="73">
        <v>0</v>
      </c>
      <c r="AI110" s="29">
        <v>0</v>
      </c>
      <c r="AJ110" s="264">
        <v>0</v>
      </c>
      <c r="AK110" s="264">
        <v>0</v>
      </c>
      <c r="AL110" s="264">
        <v>0</v>
      </c>
      <c r="AM110" s="29">
        <v>0</v>
      </c>
      <c r="AN110" s="264">
        <v>0</v>
      </c>
      <c r="AO110" s="264">
        <v>0</v>
      </c>
      <c r="AP110" s="264">
        <v>0</v>
      </c>
      <c r="AQ110" s="29">
        <v>0</v>
      </c>
      <c r="AR110" s="264">
        <v>0</v>
      </c>
      <c r="AS110" s="264">
        <v>0</v>
      </c>
      <c r="AT110" s="264">
        <v>0</v>
      </c>
      <c r="AU110" s="135">
        <v>0</v>
      </c>
      <c r="AV110" s="264">
        <v>0</v>
      </c>
      <c r="AW110" s="264">
        <v>0</v>
      </c>
      <c r="AX110" s="264">
        <v>0</v>
      </c>
      <c r="AY110" s="205">
        <f t="shared" ref="AY110:AY116" si="47">C110+G110+K110+O110+S110+W110+AA110+AE110+AI110+AM110+AQ110+AU110</f>
        <v>16</v>
      </c>
    </row>
    <row r="111" spans="1:51" ht="45.75" thickBot="1">
      <c r="B111" s="6" t="s">
        <v>85</v>
      </c>
      <c r="C111" s="29">
        <v>1</v>
      </c>
      <c r="D111" s="57">
        <v>20</v>
      </c>
      <c r="E111" s="57">
        <v>20</v>
      </c>
      <c r="F111" s="57">
        <v>20</v>
      </c>
      <c r="G111" s="29">
        <v>1</v>
      </c>
      <c r="H111" s="57">
        <v>30</v>
      </c>
      <c r="I111" s="57">
        <v>30</v>
      </c>
      <c r="J111" s="57">
        <v>30</v>
      </c>
      <c r="K111" s="29">
        <v>1</v>
      </c>
      <c r="L111" s="57">
        <v>15</v>
      </c>
      <c r="M111" s="57">
        <v>15</v>
      </c>
      <c r="N111" s="57">
        <v>15</v>
      </c>
      <c r="O111" s="29">
        <v>1</v>
      </c>
      <c r="P111" s="57">
        <v>20</v>
      </c>
      <c r="Q111" s="57">
        <v>20</v>
      </c>
      <c r="R111" s="57">
        <v>20</v>
      </c>
      <c r="S111" s="29">
        <v>1</v>
      </c>
      <c r="T111" s="57">
        <v>15</v>
      </c>
      <c r="U111" s="57">
        <v>15</v>
      </c>
      <c r="V111" s="57">
        <v>12</v>
      </c>
      <c r="W111" s="29">
        <v>1</v>
      </c>
      <c r="X111" s="57">
        <v>18</v>
      </c>
      <c r="Y111" s="57">
        <v>18</v>
      </c>
      <c r="Z111" s="57">
        <v>18</v>
      </c>
      <c r="AA111" s="29">
        <v>1</v>
      </c>
      <c r="AB111" s="57">
        <v>10</v>
      </c>
      <c r="AC111" s="57">
        <v>10</v>
      </c>
      <c r="AD111" s="57">
        <v>10</v>
      </c>
      <c r="AE111" s="29">
        <v>1</v>
      </c>
      <c r="AF111" s="57">
        <v>7</v>
      </c>
      <c r="AG111" s="57">
        <v>7</v>
      </c>
      <c r="AH111" s="98">
        <v>7</v>
      </c>
      <c r="AI111" s="29">
        <v>0</v>
      </c>
      <c r="AJ111" s="264">
        <v>0</v>
      </c>
      <c r="AK111" s="264">
        <v>0</v>
      </c>
      <c r="AL111" s="264">
        <v>0</v>
      </c>
      <c r="AM111" s="29">
        <v>0</v>
      </c>
      <c r="AN111" s="264">
        <v>0</v>
      </c>
      <c r="AO111" s="264">
        <v>0</v>
      </c>
      <c r="AP111" s="264">
        <v>0</v>
      </c>
      <c r="AQ111" s="29">
        <v>0</v>
      </c>
      <c r="AR111" s="264">
        <v>20</v>
      </c>
      <c r="AS111" s="264">
        <v>20</v>
      </c>
      <c r="AT111" s="264">
        <v>20</v>
      </c>
      <c r="AU111" s="135">
        <v>0</v>
      </c>
      <c r="AV111" s="264">
        <v>0</v>
      </c>
      <c r="AW111" s="264">
        <v>0</v>
      </c>
      <c r="AX111" s="264">
        <v>0</v>
      </c>
      <c r="AY111" s="205">
        <f t="shared" si="47"/>
        <v>8</v>
      </c>
    </row>
    <row r="112" spans="1:51" ht="45.75" thickBot="1">
      <c r="B112" s="9" t="s">
        <v>86</v>
      </c>
      <c r="C112" s="30">
        <f>SUM(C111)</f>
        <v>1</v>
      </c>
      <c r="D112" s="264">
        <v>0</v>
      </c>
      <c r="E112" s="56">
        <v>0</v>
      </c>
      <c r="F112" s="264">
        <v>0</v>
      </c>
      <c r="G112" s="30">
        <f>SUM(G111)</f>
        <v>1</v>
      </c>
      <c r="H112" s="264">
        <v>0</v>
      </c>
      <c r="I112" s="264">
        <v>0</v>
      </c>
      <c r="J112" s="264">
        <v>0</v>
      </c>
      <c r="K112" s="30">
        <f t="shared" ref="K112" si="48">K111</f>
        <v>1</v>
      </c>
      <c r="L112" s="264">
        <v>0</v>
      </c>
      <c r="M112" s="264">
        <v>0</v>
      </c>
      <c r="N112" s="264">
        <v>0</v>
      </c>
      <c r="O112" s="30">
        <f t="shared" ref="O112" si="49">O111</f>
        <v>1</v>
      </c>
      <c r="P112" s="264">
        <v>0</v>
      </c>
      <c r="Q112" s="264">
        <v>0</v>
      </c>
      <c r="R112" s="264">
        <v>0</v>
      </c>
      <c r="S112" s="30">
        <f t="shared" ref="S112" si="50">S111</f>
        <v>1</v>
      </c>
      <c r="T112" s="264">
        <v>0</v>
      </c>
      <c r="U112" s="24">
        <v>0</v>
      </c>
      <c r="V112" s="264"/>
      <c r="W112" s="30">
        <f t="shared" ref="W112" si="51">W111</f>
        <v>1</v>
      </c>
      <c r="X112" s="264">
        <v>0</v>
      </c>
      <c r="Y112" s="264">
        <v>0</v>
      </c>
      <c r="Z112" s="59">
        <v>0</v>
      </c>
      <c r="AA112" s="30">
        <f t="shared" ref="AA112" si="52">AA111</f>
        <v>1</v>
      </c>
      <c r="AB112" s="264">
        <v>0</v>
      </c>
      <c r="AC112" s="264">
        <v>0</v>
      </c>
      <c r="AD112" s="264">
        <v>0</v>
      </c>
      <c r="AE112" s="30">
        <f t="shared" ref="AE112" si="53">AE111</f>
        <v>1</v>
      </c>
      <c r="AF112" s="264">
        <v>0</v>
      </c>
      <c r="AG112" s="264">
        <v>0</v>
      </c>
      <c r="AH112" s="73">
        <v>0</v>
      </c>
      <c r="AI112" s="29">
        <v>0</v>
      </c>
      <c r="AJ112" s="264"/>
      <c r="AK112" s="264"/>
      <c r="AL112" s="264"/>
      <c r="AM112" s="29">
        <v>0</v>
      </c>
      <c r="AN112" s="264"/>
      <c r="AO112" s="264"/>
      <c r="AP112" s="264"/>
      <c r="AQ112" s="29">
        <v>0</v>
      </c>
      <c r="AR112" s="264"/>
      <c r="AS112" s="264"/>
      <c r="AT112" s="264"/>
      <c r="AU112" s="133">
        <v>0</v>
      </c>
      <c r="AV112" s="264"/>
      <c r="AW112" s="264"/>
      <c r="AX112" s="264"/>
      <c r="AY112" s="205">
        <f t="shared" si="47"/>
        <v>8</v>
      </c>
    </row>
    <row r="113" spans="2:51" ht="45.75" thickBot="1">
      <c r="B113" s="9" t="s">
        <v>87</v>
      </c>
      <c r="C113" s="148">
        <v>1</v>
      </c>
      <c r="D113" s="180">
        <v>127</v>
      </c>
      <c r="E113" s="180">
        <v>127</v>
      </c>
      <c r="F113" s="180">
        <v>127</v>
      </c>
      <c r="G113" s="148">
        <v>1</v>
      </c>
      <c r="H113" s="180">
        <v>269</v>
      </c>
      <c r="I113" s="180">
        <v>269</v>
      </c>
      <c r="J113" s="180">
        <v>269</v>
      </c>
      <c r="K113" s="148">
        <v>1</v>
      </c>
      <c r="L113" s="180">
        <v>107</v>
      </c>
      <c r="M113" s="180">
        <v>107</v>
      </c>
      <c r="N113" s="180">
        <v>107</v>
      </c>
      <c r="O113" s="148">
        <v>1</v>
      </c>
      <c r="P113" s="180">
        <v>128</v>
      </c>
      <c r="Q113" s="180">
        <v>128</v>
      </c>
      <c r="R113" s="180">
        <v>128</v>
      </c>
      <c r="S113" s="148">
        <v>1</v>
      </c>
      <c r="T113" s="180">
        <v>389</v>
      </c>
      <c r="U113" s="180">
        <v>389</v>
      </c>
      <c r="V113" s="180">
        <v>97</v>
      </c>
      <c r="W113" s="148">
        <v>1</v>
      </c>
      <c r="X113" s="180">
        <v>130</v>
      </c>
      <c r="Y113" s="180">
        <v>130</v>
      </c>
      <c r="Z113" s="34">
        <v>130</v>
      </c>
      <c r="AA113" s="148">
        <v>1</v>
      </c>
      <c r="AB113" s="180">
        <v>41</v>
      </c>
      <c r="AC113" s="180">
        <v>41</v>
      </c>
      <c r="AD113" s="180">
        <v>41</v>
      </c>
      <c r="AE113" s="148">
        <v>1</v>
      </c>
      <c r="AF113" s="180">
        <v>59</v>
      </c>
      <c r="AG113" s="180">
        <v>59</v>
      </c>
      <c r="AH113" s="279">
        <v>59</v>
      </c>
      <c r="AI113" s="149">
        <v>0</v>
      </c>
      <c r="AJ113" s="56">
        <v>0</v>
      </c>
      <c r="AK113" s="56">
        <v>0</v>
      </c>
      <c r="AL113" s="56">
        <v>0</v>
      </c>
      <c r="AM113" s="149">
        <v>0</v>
      </c>
      <c r="AN113" s="56">
        <v>0</v>
      </c>
      <c r="AO113" s="56">
        <v>0</v>
      </c>
      <c r="AP113" s="56">
        <v>0</v>
      </c>
      <c r="AQ113" s="149">
        <v>1</v>
      </c>
      <c r="AR113" s="56">
        <v>50</v>
      </c>
      <c r="AS113" s="56">
        <v>50</v>
      </c>
      <c r="AT113" s="56">
        <v>9</v>
      </c>
      <c r="AU113" s="133">
        <v>0</v>
      </c>
      <c r="AV113" s="56">
        <v>0</v>
      </c>
      <c r="AW113" s="56">
        <v>0</v>
      </c>
      <c r="AX113" s="56">
        <v>0</v>
      </c>
      <c r="AY113" s="205">
        <f t="shared" si="47"/>
        <v>9</v>
      </c>
    </row>
    <row r="114" spans="2:51" ht="45">
      <c r="B114" s="116" t="s">
        <v>151</v>
      </c>
      <c r="C114" s="112">
        <v>0</v>
      </c>
      <c r="D114" s="103"/>
      <c r="E114" s="103"/>
      <c r="F114" s="103"/>
      <c r="G114" s="112">
        <v>0</v>
      </c>
      <c r="H114" s="103"/>
      <c r="I114" s="103"/>
      <c r="J114" s="103"/>
      <c r="K114" s="112">
        <v>0</v>
      </c>
      <c r="L114" s="103"/>
      <c r="M114" s="103"/>
      <c r="N114" s="103"/>
      <c r="O114" s="112">
        <v>2</v>
      </c>
      <c r="P114" s="103"/>
      <c r="Q114" s="103"/>
      <c r="R114" s="103"/>
      <c r="S114" s="112">
        <v>0</v>
      </c>
      <c r="T114" s="103"/>
      <c r="U114" s="103"/>
      <c r="V114" s="103"/>
      <c r="W114" s="112">
        <v>0</v>
      </c>
      <c r="X114" s="103"/>
      <c r="Y114" s="103"/>
      <c r="Z114" s="113"/>
      <c r="AA114" s="112">
        <v>0</v>
      </c>
      <c r="AB114" s="103"/>
      <c r="AC114" s="103"/>
      <c r="AD114" s="103"/>
      <c r="AE114" s="112">
        <v>0</v>
      </c>
      <c r="AF114" s="103"/>
      <c r="AG114" s="103"/>
      <c r="AH114" s="114"/>
      <c r="AI114" s="101">
        <v>0</v>
      </c>
      <c r="AJ114" s="102"/>
      <c r="AK114" s="102"/>
      <c r="AL114" s="102"/>
      <c r="AM114" s="101">
        <v>0</v>
      </c>
      <c r="AN114" s="102"/>
      <c r="AO114" s="102"/>
      <c r="AP114" s="102"/>
      <c r="AQ114" s="101">
        <v>0</v>
      </c>
      <c r="AR114" s="102"/>
      <c r="AS114" s="102"/>
      <c r="AT114" s="102"/>
      <c r="AU114" s="134">
        <v>0</v>
      </c>
      <c r="AV114" s="102"/>
      <c r="AW114" s="102"/>
      <c r="AX114" s="102"/>
      <c r="AY114" s="205">
        <f t="shared" si="47"/>
        <v>2</v>
      </c>
    </row>
    <row r="115" spans="2:51" ht="45">
      <c r="B115" s="116" t="s">
        <v>152</v>
      </c>
      <c r="C115" s="112">
        <v>0</v>
      </c>
      <c r="D115" s="103"/>
      <c r="E115" s="103"/>
      <c r="F115" s="103"/>
      <c r="G115" s="112">
        <v>0</v>
      </c>
      <c r="H115" s="103"/>
      <c r="I115" s="103"/>
      <c r="J115" s="103"/>
      <c r="K115" s="112">
        <v>0</v>
      </c>
      <c r="L115" s="103"/>
      <c r="M115" s="103"/>
      <c r="N115" s="103"/>
      <c r="O115" s="112">
        <v>1</v>
      </c>
      <c r="P115" s="103">
        <v>2</v>
      </c>
      <c r="Q115" s="103">
        <v>2</v>
      </c>
      <c r="R115" s="103">
        <v>2</v>
      </c>
      <c r="S115" s="112">
        <v>0</v>
      </c>
      <c r="T115" s="103"/>
      <c r="U115" s="103"/>
      <c r="V115" s="103"/>
      <c r="W115" s="112">
        <v>0</v>
      </c>
      <c r="X115" s="103"/>
      <c r="Y115" s="103"/>
      <c r="Z115" s="113"/>
      <c r="AA115" s="112">
        <v>0</v>
      </c>
      <c r="AB115" s="103"/>
      <c r="AC115" s="103"/>
      <c r="AD115" s="103"/>
      <c r="AE115" s="112">
        <v>0</v>
      </c>
      <c r="AF115" s="103"/>
      <c r="AG115" s="103"/>
      <c r="AH115" s="114"/>
      <c r="AI115" s="101">
        <v>0</v>
      </c>
      <c r="AJ115" s="102"/>
      <c r="AK115" s="102"/>
      <c r="AL115" s="102"/>
      <c r="AM115" s="101">
        <v>0</v>
      </c>
      <c r="AN115" s="102"/>
      <c r="AO115" s="102"/>
      <c r="AP115" s="102"/>
      <c r="AQ115" s="101">
        <v>0</v>
      </c>
      <c r="AR115" s="102"/>
      <c r="AS115" s="102"/>
      <c r="AT115" s="102"/>
      <c r="AU115" s="183">
        <v>0</v>
      </c>
      <c r="AV115" s="102"/>
      <c r="AW115" s="102"/>
      <c r="AX115" s="102"/>
      <c r="AY115" s="205">
        <f t="shared" si="47"/>
        <v>1</v>
      </c>
    </row>
    <row r="116" spans="2:51" ht="60">
      <c r="B116" s="170" t="s">
        <v>132</v>
      </c>
      <c r="C116" s="30">
        <v>0</v>
      </c>
      <c r="D116" s="71"/>
      <c r="E116" s="71"/>
      <c r="F116" s="71"/>
      <c r="G116" s="30">
        <v>0</v>
      </c>
      <c r="H116" s="71"/>
      <c r="I116" s="71"/>
      <c r="J116" s="71"/>
      <c r="K116" s="30">
        <v>0</v>
      </c>
      <c r="L116" s="71"/>
      <c r="M116" s="71"/>
      <c r="N116" s="71"/>
      <c r="O116" s="30">
        <v>0</v>
      </c>
      <c r="P116" s="71"/>
      <c r="Q116" s="71"/>
      <c r="R116" s="71"/>
      <c r="S116" s="30">
        <v>0</v>
      </c>
      <c r="T116" s="71"/>
      <c r="U116" s="71"/>
      <c r="V116" s="71"/>
      <c r="W116" s="30">
        <v>0</v>
      </c>
      <c r="X116" s="71"/>
      <c r="Y116" s="71"/>
      <c r="Z116" s="71"/>
      <c r="AA116" s="30">
        <v>0</v>
      </c>
      <c r="AB116" s="71"/>
      <c r="AC116" s="71"/>
      <c r="AD116" s="71"/>
      <c r="AE116" s="30">
        <v>0</v>
      </c>
      <c r="AF116" s="71"/>
      <c r="AG116" s="71"/>
      <c r="AH116" s="71"/>
      <c r="AI116" s="30">
        <f t="shared" ref="AI116" si="54">AI109+AI110+AI111+AI112+AI113+AI114+AI115</f>
        <v>0</v>
      </c>
      <c r="AJ116" s="56"/>
      <c r="AK116" s="56"/>
      <c r="AL116" s="56"/>
      <c r="AM116" s="30">
        <f t="shared" ref="AM116" si="55">AM109+AM110+AM111+AM112+AM113+AM114+AM115</f>
        <v>0</v>
      </c>
      <c r="AN116" s="56"/>
      <c r="AO116" s="56"/>
      <c r="AP116" s="56"/>
      <c r="AQ116" s="149">
        <v>0</v>
      </c>
      <c r="AR116" s="56"/>
      <c r="AS116" s="56"/>
      <c r="AT116" s="56"/>
      <c r="AU116" s="30">
        <f t="shared" ref="AU116" si="56">AU109+AU110+AU111+AU112+AU113+AU114+AU115</f>
        <v>0</v>
      </c>
      <c r="AV116" s="56"/>
      <c r="AW116" s="56"/>
      <c r="AX116" s="56"/>
      <c r="AY116" s="205">
        <f t="shared" si="47"/>
        <v>0</v>
      </c>
    </row>
    <row r="117" spans="2:51" ht="15.75" thickBot="1">
      <c r="B117" s="7" t="s">
        <v>88</v>
      </c>
      <c r="C117" s="29">
        <v>5</v>
      </c>
      <c r="D117" s="58">
        <f t="shared" ref="D117:J117" si="57">D116+D115+D114+D113+D112+D111+D110</f>
        <v>147</v>
      </c>
      <c r="E117" s="58">
        <f t="shared" si="57"/>
        <v>147</v>
      </c>
      <c r="F117" s="58">
        <f t="shared" si="57"/>
        <v>147</v>
      </c>
      <c r="G117" s="29">
        <v>5</v>
      </c>
      <c r="H117" s="58">
        <f t="shared" si="57"/>
        <v>299</v>
      </c>
      <c r="I117" s="58">
        <f t="shared" si="57"/>
        <v>299</v>
      </c>
      <c r="J117" s="58">
        <f t="shared" si="57"/>
        <v>299</v>
      </c>
      <c r="K117" s="118">
        <v>5</v>
      </c>
      <c r="L117" s="58">
        <f t="shared" ref="L117:N117" si="58">L116+L115+L114+L113+L112+L111+L110</f>
        <v>122</v>
      </c>
      <c r="M117" s="58">
        <f t="shared" si="58"/>
        <v>122</v>
      </c>
      <c r="N117" s="58">
        <f t="shared" si="58"/>
        <v>122</v>
      </c>
      <c r="O117" s="118">
        <v>5</v>
      </c>
      <c r="P117" s="58">
        <f t="shared" ref="P117:R117" si="59">P116+P115+P114+P113+P112+P111+P110</f>
        <v>150</v>
      </c>
      <c r="Q117" s="58">
        <f t="shared" si="59"/>
        <v>150</v>
      </c>
      <c r="R117" s="58">
        <f t="shared" si="59"/>
        <v>150</v>
      </c>
      <c r="S117" s="118">
        <v>5</v>
      </c>
      <c r="T117" s="58">
        <f t="shared" ref="T117:V117" si="60">T116+T115+T114+T113+T112+T111+T110</f>
        <v>404</v>
      </c>
      <c r="U117" s="58">
        <f t="shared" si="60"/>
        <v>404</v>
      </c>
      <c r="V117" s="58">
        <f t="shared" si="60"/>
        <v>109</v>
      </c>
      <c r="W117" s="118">
        <v>5</v>
      </c>
      <c r="X117" s="58">
        <f t="shared" ref="X117:Z117" si="61">X116+X115+X114+X113+X112+X111+X110</f>
        <v>148</v>
      </c>
      <c r="Y117" s="58">
        <f t="shared" si="61"/>
        <v>148</v>
      </c>
      <c r="Z117" s="58">
        <f t="shared" si="61"/>
        <v>148</v>
      </c>
      <c r="AA117" s="118">
        <v>5</v>
      </c>
      <c r="AB117" s="58">
        <f t="shared" ref="AB117:AD117" si="62">AB116+AB115+AB114+AB113+AB112+AB111+AB110</f>
        <v>51</v>
      </c>
      <c r="AC117" s="58">
        <f t="shared" si="62"/>
        <v>51</v>
      </c>
      <c r="AD117" s="58">
        <f t="shared" si="62"/>
        <v>51</v>
      </c>
      <c r="AE117" s="118">
        <v>5</v>
      </c>
      <c r="AF117" s="58">
        <f>AF116+AF115+AF114+AF113+AF112+AF111+AF110</f>
        <v>66</v>
      </c>
      <c r="AG117" s="58">
        <f t="shared" ref="AG117:AH117" si="63">AG116+AG115+AG114+AG113+AG112+AG111+AG110</f>
        <v>66</v>
      </c>
      <c r="AH117" s="58">
        <f t="shared" si="63"/>
        <v>66</v>
      </c>
      <c r="AI117" s="118">
        <v>0</v>
      </c>
      <c r="AJ117" s="58">
        <f t="shared" ref="AJ117:AL117" si="64">AJ116+AJ115+AJ114+AJ113+AJ112+AJ111+AJ110</f>
        <v>0</v>
      </c>
      <c r="AK117" s="58">
        <f t="shared" si="64"/>
        <v>0</v>
      </c>
      <c r="AL117" s="58">
        <f t="shared" si="64"/>
        <v>0</v>
      </c>
      <c r="AM117" s="29">
        <v>0</v>
      </c>
      <c r="AN117" s="58">
        <f t="shared" ref="AN117:AT117" si="65">AN116+AN115+AN114+AN113+AN112+AN111+AN110</f>
        <v>0</v>
      </c>
      <c r="AO117" s="58">
        <f t="shared" si="65"/>
        <v>0</v>
      </c>
      <c r="AP117" s="58">
        <f t="shared" si="65"/>
        <v>0</v>
      </c>
      <c r="AQ117" s="30">
        <f t="shared" si="65"/>
        <v>1</v>
      </c>
      <c r="AR117" s="58">
        <f t="shared" si="65"/>
        <v>70</v>
      </c>
      <c r="AS117" s="58">
        <f t="shared" si="65"/>
        <v>70</v>
      </c>
      <c r="AT117" s="58">
        <f t="shared" si="65"/>
        <v>29</v>
      </c>
      <c r="AU117" s="133">
        <v>0</v>
      </c>
      <c r="AV117" s="58">
        <f t="shared" ref="AV117:AY117" si="66">AV116+AV115+AV114+AV113+AV112+AV111+AV110</f>
        <v>0</v>
      </c>
      <c r="AW117" s="58">
        <f t="shared" si="66"/>
        <v>0</v>
      </c>
      <c r="AX117" s="58">
        <f t="shared" si="66"/>
        <v>0</v>
      </c>
      <c r="AY117" s="185">
        <f t="shared" si="66"/>
        <v>44</v>
      </c>
    </row>
    <row r="118" spans="2:51" ht="60">
      <c r="B118" s="6" t="s">
        <v>89</v>
      </c>
      <c r="C118" s="148">
        <v>5</v>
      </c>
      <c r="D118" s="180">
        <v>249</v>
      </c>
      <c r="E118" s="180">
        <v>249</v>
      </c>
      <c r="F118" s="180">
        <v>219</v>
      </c>
      <c r="G118" s="148">
        <v>5</v>
      </c>
      <c r="H118" s="180">
        <v>481</v>
      </c>
      <c r="I118" s="181">
        <v>481</v>
      </c>
      <c r="J118" s="181">
        <v>357</v>
      </c>
      <c r="K118" s="148">
        <v>5</v>
      </c>
      <c r="L118" s="181">
        <v>328</v>
      </c>
      <c r="M118" s="181">
        <v>328</v>
      </c>
      <c r="N118" s="181">
        <v>192</v>
      </c>
      <c r="O118" s="148">
        <v>5</v>
      </c>
      <c r="P118" s="117">
        <v>509</v>
      </c>
      <c r="Q118" s="117">
        <v>509</v>
      </c>
      <c r="R118" s="117">
        <v>495</v>
      </c>
      <c r="S118" s="148">
        <v>5</v>
      </c>
      <c r="T118" s="117">
        <v>783</v>
      </c>
      <c r="U118" s="117">
        <v>783</v>
      </c>
      <c r="V118" s="117">
        <v>0</v>
      </c>
      <c r="W118" s="148">
        <v>5</v>
      </c>
      <c r="X118" s="117">
        <v>324</v>
      </c>
      <c r="Y118" s="117">
        <v>324</v>
      </c>
      <c r="Z118" s="117">
        <v>324</v>
      </c>
      <c r="AA118" s="148">
        <v>5</v>
      </c>
      <c r="AB118" s="117">
        <v>35</v>
      </c>
      <c r="AC118" s="117">
        <v>35</v>
      </c>
      <c r="AD118" s="117">
        <v>35</v>
      </c>
      <c r="AE118" s="148">
        <v>5</v>
      </c>
      <c r="AF118" s="117">
        <v>71</v>
      </c>
      <c r="AG118" s="117">
        <v>71</v>
      </c>
      <c r="AH118" s="117">
        <v>71</v>
      </c>
      <c r="AI118" s="149">
        <v>0</v>
      </c>
      <c r="AJ118" s="94"/>
      <c r="AK118" s="94"/>
      <c r="AL118" s="94"/>
      <c r="AM118" s="149">
        <v>0</v>
      </c>
      <c r="AN118" s="264"/>
      <c r="AO118" s="264"/>
      <c r="AP118" s="264"/>
      <c r="AQ118" s="29">
        <v>0</v>
      </c>
      <c r="AR118" s="264"/>
      <c r="AS118" s="264"/>
      <c r="AT118" s="264"/>
      <c r="AU118" s="133">
        <v>0</v>
      </c>
      <c r="AV118" s="264">
        <v>161</v>
      </c>
      <c r="AW118" s="264">
        <v>161</v>
      </c>
      <c r="AX118" s="264">
        <v>0</v>
      </c>
      <c r="AY118" s="205">
        <f>C118+G118+K118+O118+S118+W118+AA118+AE118++AI118+AM118+AQ118+AU118</f>
        <v>40</v>
      </c>
    </row>
    <row r="119" spans="2:51" ht="60">
      <c r="B119" s="116" t="s">
        <v>133</v>
      </c>
      <c r="C119" s="112">
        <v>0</v>
      </c>
      <c r="D119" s="103"/>
      <c r="E119" s="103"/>
      <c r="F119" s="103"/>
      <c r="G119" s="112">
        <v>0</v>
      </c>
      <c r="H119" s="103"/>
      <c r="I119" s="103"/>
      <c r="J119" s="103"/>
      <c r="K119" s="112">
        <v>0</v>
      </c>
      <c r="L119" s="103"/>
      <c r="M119" s="103"/>
      <c r="N119" s="103"/>
      <c r="O119" s="112">
        <v>0</v>
      </c>
      <c r="P119" s="103"/>
      <c r="Q119" s="103"/>
      <c r="R119" s="103"/>
      <c r="S119" s="112">
        <v>0</v>
      </c>
      <c r="T119" s="103"/>
      <c r="U119" s="103"/>
      <c r="V119" s="103"/>
      <c r="W119" s="112">
        <v>0</v>
      </c>
      <c r="X119" s="103"/>
      <c r="Y119" s="103"/>
      <c r="Z119" s="103"/>
      <c r="AA119" s="112">
        <v>0</v>
      </c>
      <c r="AB119" s="103"/>
      <c r="AC119" s="103"/>
      <c r="AD119" s="103"/>
      <c r="AE119" s="112">
        <v>0</v>
      </c>
      <c r="AF119" s="103"/>
      <c r="AG119" s="103"/>
      <c r="AH119" s="103"/>
      <c r="AI119" s="112">
        <f t="shared" ref="AI119:AI120" si="67">AI117+AI118</f>
        <v>0</v>
      </c>
      <c r="AJ119" s="102"/>
      <c r="AK119" s="102"/>
      <c r="AL119" s="102"/>
      <c r="AM119" s="112">
        <f t="shared" ref="AM119" si="68">AM117+AM118</f>
        <v>0</v>
      </c>
      <c r="AN119" s="102"/>
      <c r="AO119" s="102"/>
      <c r="AP119" s="102"/>
      <c r="AQ119" s="101">
        <v>0</v>
      </c>
      <c r="AR119" s="102"/>
      <c r="AS119" s="102"/>
      <c r="AT119" s="102"/>
      <c r="AU119" s="112">
        <f t="shared" ref="AU119" si="69">AU117+AU118</f>
        <v>0</v>
      </c>
      <c r="AV119" s="102"/>
      <c r="AW119" s="102"/>
      <c r="AX119" s="102"/>
      <c r="AY119" s="267">
        <f>C119+G119+K119+O119+S119+W119+AA119+AE119+AI119+AM119+AQ119+AU119</f>
        <v>0</v>
      </c>
    </row>
    <row r="120" spans="2:51">
      <c r="B120" s="22" t="s">
        <v>90</v>
      </c>
      <c r="C120" s="29">
        <f>C118+C119</f>
        <v>5</v>
      </c>
      <c r="D120" s="59">
        <f>D119+D118</f>
        <v>249</v>
      </c>
      <c r="E120" s="59">
        <f t="shared" ref="E120:F120" si="70">E119+E118</f>
        <v>249</v>
      </c>
      <c r="F120" s="59">
        <f t="shared" si="70"/>
        <v>219</v>
      </c>
      <c r="G120" s="29">
        <f t="shared" ref="G120:AX120" si="71">G118+G119</f>
        <v>5</v>
      </c>
      <c r="H120" s="59">
        <f>H119+H118</f>
        <v>481</v>
      </c>
      <c r="I120" s="59">
        <f t="shared" ref="I120:J120" si="72">I119+I118</f>
        <v>481</v>
      </c>
      <c r="J120" s="59">
        <f t="shared" si="72"/>
        <v>357</v>
      </c>
      <c r="K120" s="29">
        <f t="shared" si="71"/>
        <v>5</v>
      </c>
      <c r="L120" s="59">
        <f>L119+L118</f>
        <v>328</v>
      </c>
      <c r="M120" s="59">
        <f t="shared" ref="M120:N120" si="73">M119+M118</f>
        <v>328</v>
      </c>
      <c r="N120" s="59">
        <f t="shared" si="73"/>
        <v>192</v>
      </c>
      <c r="O120" s="29">
        <f t="shared" si="71"/>
        <v>5</v>
      </c>
      <c r="P120" s="59">
        <f>P119+P118</f>
        <v>509</v>
      </c>
      <c r="Q120" s="59">
        <f t="shared" ref="Q120:R120" si="74">Q119+Q118</f>
        <v>509</v>
      </c>
      <c r="R120" s="59">
        <f t="shared" si="74"/>
        <v>495</v>
      </c>
      <c r="S120" s="29">
        <f t="shared" si="71"/>
        <v>5</v>
      </c>
      <c r="T120" s="59">
        <f>T119+T118</f>
        <v>783</v>
      </c>
      <c r="U120" s="59">
        <f t="shared" ref="U120:V120" si="75">U119+U118</f>
        <v>783</v>
      </c>
      <c r="V120" s="59">
        <f t="shared" si="75"/>
        <v>0</v>
      </c>
      <c r="W120" s="29">
        <f t="shared" si="71"/>
        <v>5</v>
      </c>
      <c r="X120" s="59">
        <f>X119+X118</f>
        <v>324</v>
      </c>
      <c r="Y120" s="59">
        <f t="shared" ref="Y120:Z120" si="76">Y119+Y118</f>
        <v>324</v>
      </c>
      <c r="Z120" s="59">
        <f t="shared" si="76"/>
        <v>324</v>
      </c>
      <c r="AA120" s="29">
        <f t="shared" si="71"/>
        <v>5</v>
      </c>
      <c r="AB120" s="59">
        <f>AB119+AB118</f>
        <v>35</v>
      </c>
      <c r="AC120" s="59">
        <f t="shared" ref="AC120:AD120" si="77">AC119+AC118</f>
        <v>35</v>
      </c>
      <c r="AD120" s="59">
        <f t="shared" si="77"/>
        <v>35</v>
      </c>
      <c r="AE120" s="29">
        <f t="shared" si="71"/>
        <v>5</v>
      </c>
      <c r="AF120" s="59">
        <f>AF119+AF118</f>
        <v>71</v>
      </c>
      <c r="AG120" s="59">
        <f t="shared" ref="AG120:AH120" si="78">AG119+AG118</f>
        <v>71</v>
      </c>
      <c r="AH120" s="59">
        <f t="shared" si="78"/>
        <v>71</v>
      </c>
      <c r="AI120" s="29">
        <f t="shared" si="67"/>
        <v>0</v>
      </c>
      <c r="AJ120" s="59">
        <f t="shared" si="71"/>
        <v>0</v>
      </c>
      <c r="AK120" s="59">
        <f t="shared" si="71"/>
        <v>0</v>
      </c>
      <c r="AL120" s="59">
        <f t="shared" si="71"/>
        <v>0</v>
      </c>
      <c r="AM120" s="29">
        <f t="shared" si="71"/>
        <v>0</v>
      </c>
      <c r="AN120" s="59">
        <f t="shared" si="71"/>
        <v>0</v>
      </c>
      <c r="AO120" s="59">
        <f t="shared" si="71"/>
        <v>0</v>
      </c>
      <c r="AP120" s="59">
        <f t="shared" si="71"/>
        <v>0</v>
      </c>
      <c r="AQ120" s="29">
        <f t="shared" si="71"/>
        <v>0</v>
      </c>
      <c r="AR120" s="59">
        <f t="shared" si="71"/>
        <v>0</v>
      </c>
      <c r="AS120" s="59">
        <f t="shared" si="71"/>
        <v>0</v>
      </c>
      <c r="AT120" s="59">
        <f t="shared" si="71"/>
        <v>0</v>
      </c>
      <c r="AU120" s="29">
        <f t="shared" si="71"/>
        <v>0</v>
      </c>
      <c r="AV120" s="59">
        <f t="shared" si="71"/>
        <v>161</v>
      </c>
      <c r="AW120" s="59">
        <f t="shared" si="71"/>
        <v>161</v>
      </c>
      <c r="AX120" s="59">
        <f t="shared" si="71"/>
        <v>0</v>
      </c>
      <c r="AY120" s="205">
        <f>C120+G120+K120+O120+S120+W120+AA120+AE120+AI120+AM120+AQ120+AU120</f>
        <v>40</v>
      </c>
    </row>
    <row r="121" spans="2:51">
      <c r="B121" s="144" t="s">
        <v>91</v>
      </c>
      <c r="C121" s="148">
        <f>C54+C55+C59+C66+C67</f>
        <v>185</v>
      </c>
      <c r="D121" s="159">
        <f t="shared" ref="D121:AX121" si="79">D54+D55+D59+D66+D67</f>
        <v>8882</v>
      </c>
      <c r="E121" s="159">
        <f t="shared" si="79"/>
        <v>7254</v>
      </c>
      <c r="F121" s="159">
        <f t="shared" si="79"/>
        <v>5637</v>
      </c>
      <c r="G121" s="148">
        <f t="shared" si="79"/>
        <v>185</v>
      </c>
      <c r="H121" s="159">
        <f t="shared" si="79"/>
        <v>13302</v>
      </c>
      <c r="I121" s="159">
        <f t="shared" si="79"/>
        <v>12873</v>
      </c>
      <c r="J121" s="159">
        <f t="shared" si="79"/>
        <v>9813</v>
      </c>
      <c r="K121" s="148">
        <f t="shared" si="79"/>
        <v>187</v>
      </c>
      <c r="L121" s="159">
        <f t="shared" si="79"/>
        <v>7514</v>
      </c>
      <c r="M121" s="159">
        <f t="shared" si="79"/>
        <v>7293</v>
      </c>
      <c r="N121" s="159">
        <f t="shared" si="79"/>
        <v>5474</v>
      </c>
      <c r="O121" s="148">
        <f t="shared" si="79"/>
        <v>190</v>
      </c>
      <c r="P121" s="159">
        <f t="shared" si="79"/>
        <v>13084</v>
      </c>
      <c r="Q121" s="159">
        <f t="shared" si="79"/>
        <v>12639</v>
      </c>
      <c r="R121" s="159">
        <f t="shared" si="79"/>
        <v>10406</v>
      </c>
      <c r="S121" s="148">
        <f t="shared" si="79"/>
        <v>183</v>
      </c>
      <c r="T121" s="159">
        <f t="shared" si="79"/>
        <v>18616</v>
      </c>
      <c r="U121" s="159">
        <f t="shared" si="79"/>
        <v>17832</v>
      </c>
      <c r="V121" s="159">
        <f t="shared" si="79"/>
        <v>2085</v>
      </c>
      <c r="W121" s="148">
        <f t="shared" si="79"/>
        <v>184</v>
      </c>
      <c r="X121" s="159">
        <f t="shared" si="79"/>
        <v>8607</v>
      </c>
      <c r="Y121" s="159">
        <f t="shared" si="79"/>
        <v>8254</v>
      </c>
      <c r="Z121" s="159">
        <f t="shared" si="79"/>
        <v>6520</v>
      </c>
      <c r="AA121" s="148">
        <f t="shared" si="79"/>
        <v>165</v>
      </c>
      <c r="AB121" s="159">
        <f t="shared" si="79"/>
        <v>3938</v>
      </c>
      <c r="AC121" s="159">
        <f t="shared" si="79"/>
        <v>3751</v>
      </c>
      <c r="AD121" s="159">
        <f t="shared" si="79"/>
        <v>2671</v>
      </c>
      <c r="AE121" s="148">
        <f t="shared" si="79"/>
        <v>165</v>
      </c>
      <c r="AF121" s="159">
        <f t="shared" si="79"/>
        <v>5490</v>
      </c>
      <c r="AG121" s="159">
        <f t="shared" si="79"/>
        <v>5416</v>
      </c>
      <c r="AH121" s="159">
        <f t="shared" si="79"/>
        <v>3107</v>
      </c>
      <c r="AI121" s="148">
        <f t="shared" si="79"/>
        <v>55</v>
      </c>
      <c r="AJ121" s="159">
        <f t="shared" si="79"/>
        <v>2168</v>
      </c>
      <c r="AK121" s="159">
        <f t="shared" si="79"/>
        <v>2153</v>
      </c>
      <c r="AL121" s="159">
        <f t="shared" si="79"/>
        <v>508</v>
      </c>
      <c r="AM121" s="148">
        <f t="shared" si="79"/>
        <v>20</v>
      </c>
      <c r="AN121" s="159">
        <f t="shared" si="79"/>
        <v>8</v>
      </c>
      <c r="AO121" s="159">
        <f t="shared" si="79"/>
        <v>8</v>
      </c>
      <c r="AP121" s="159">
        <f t="shared" si="79"/>
        <v>0</v>
      </c>
      <c r="AQ121" s="148">
        <f t="shared" si="79"/>
        <v>18</v>
      </c>
      <c r="AR121" s="159">
        <f t="shared" si="79"/>
        <v>2450</v>
      </c>
      <c r="AS121" s="159">
        <f t="shared" si="79"/>
        <v>2409</v>
      </c>
      <c r="AT121" s="159">
        <f t="shared" si="79"/>
        <v>384</v>
      </c>
      <c r="AU121" s="148">
        <f t="shared" si="79"/>
        <v>58</v>
      </c>
      <c r="AV121" s="159">
        <f t="shared" si="79"/>
        <v>959</v>
      </c>
      <c r="AW121" s="159">
        <f t="shared" si="79"/>
        <v>932</v>
      </c>
      <c r="AX121" s="159">
        <f t="shared" si="79"/>
        <v>89</v>
      </c>
      <c r="AY121" s="252">
        <f>AY54+AY55+AY59+AY67</f>
        <v>1590</v>
      </c>
    </row>
    <row r="122" spans="2:51">
      <c r="B122" s="278"/>
      <c r="C122" s="264"/>
      <c r="D122" s="264"/>
      <c r="E122" s="264"/>
      <c r="F122" s="264"/>
      <c r="G122" s="264"/>
      <c r="H122" s="264"/>
      <c r="I122" s="264"/>
      <c r="J122" s="264"/>
      <c r="K122" s="264"/>
      <c r="L122" s="264"/>
      <c r="M122" s="264"/>
      <c r="N122" s="264"/>
      <c r="O122" s="264"/>
      <c r="P122" s="264"/>
      <c r="Q122" s="264"/>
      <c r="R122" s="264"/>
      <c r="S122" s="264"/>
      <c r="T122" s="264"/>
      <c r="U122" s="264"/>
      <c r="V122" s="264"/>
      <c r="W122" s="264"/>
      <c r="X122" s="264"/>
      <c r="Y122" s="264"/>
      <c r="Z122" s="264"/>
      <c r="AA122" s="264"/>
      <c r="AB122" s="264"/>
      <c r="AC122" s="264"/>
      <c r="AD122" s="264"/>
      <c r="AE122" s="264"/>
      <c r="AF122" s="264"/>
      <c r="AG122" s="264"/>
      <c r="AH122" s="264"/>
      <c r="AI122" s="264"/>
      <c r="AJ122" s="264"/>
      <c r="AK122" s="264"/>
      <c r="AL122" s="264"/>
      <c r="AM122" s="264"/>
      <c r="AN122" s="264"/>
      <c r="AO122" s="264"/>
      <c r="AP122" s="264"/>
      <c r="AQ122" s="264"/>
      <c r="AR122" s="253"/>
      <c r="AS122" s="254"/>
      <c r="AT122" s="29"/>
      <c r="AU122" s="264"/>
      <c r="AV122" s="56"/>
      <c r="AW122" s="264"/>
      <c r="AX122" s="29"/>
      <c r="AY122" s="264"/>
    </row>
    <row r="123" spans="2:51">
      <c r="B123" s="278"/>
      <c r="C123" s="264"/>
      <c r="D123" s="264"/>
      <c r="E123" s="264"/>
      <c r="F123" s="264"/>
      <c r="G123" s="264"/>
      <c r="H123" s="264"/>
      <c r="I123" s="315">
        <v>1589</v>
      </c>
      <c r="J123" s="315"/>
      <c r="K123" s="264"/>
      <c r="L123" s="264"/>
      <c r="M123" s="290">
        <f>E121+I121+M121+Q121+U121+Y121+AC121+AG121+AK121+AO121+AS121+AW121</f>
        <v>80814</v>
      </c>
      <c r="N123" s="290"/>
      <c r="O123" s="255"/>
      <c r="P123" s="264"/>
      <c r="Q123" s="264"/>
      <c r="R123" s="264"/>
      <c r="S123" s="264"/>
      <c r="T123" s="264"/>
      <c r="U123" s="264"/>
      <c r="V123" s="264"/>
      <c r="W123" s="264"/>
      <c r="X123" s="264"/>
      <c r="Y123" s="264"/>
      <c r="Z123" s="264"/>
      <c r="AA123" s="264"/>
      <c r="AB123" s="264"/>
      <c r="AC123" s="264"/>
      <c r="AD123" s="264"/>
      <c r="AE123" s="264"/>
      <c r="AF123" s="264"/>
      <c r="AG123" s="264"/>
      <c r="AH123" s="264"/>
      <c r="AI123" s="264"/>
      <c r="AJ123" s="264"/>
      <c r="AK123" s="264"/>
      <c r="AL123" s="264"/>
      <c r="AM123" s="264"/>
      <c r="AN123" s="264"/>
      <c r="AO123" s="264"/>
      <c r="AP123" s="264"/>
      <c r="AQ123" s="264"/>
      <c r="AR123" s="39"/>
      <c r="AS123" s="254"/>
      <c r="AT123" s="29"/>
      <c r="AU123" s="264"/>
      <c r="AV123" s="56"/>
      <c r="AW123" s="264"/>
      <c r="AX123" s="29"/>
      <c r="AY123" s="264"/>
    </row>
  </sheetData>
  <mergeCells count="18">
    <mergeCell ref="A58:A61"/>
    <mergeCell ref="I123:J123"/>
    <mergeCell ref="M123:N123"/>
    <mergeCell ref="AA3:AD3"/>
    <mergeCell ref="AE3:AH3"/>
    <mergeCell ref="C3:F3"/>
    <mergeCell ref="G3:J3"/>
    <mergeCell ref="K3:N3"/>
    <mergeCell ref="O3:R3"/>
    <mergeCell ref="S3:V3"/>
    <mergeCell ref="W3:Z3"/>
    <mergeCell ref="AY3:AY4"/>
    <mergeCell ref="A54:B54"/>
    <mergeCell ref="A55:A57"/>
    <mergeCell ref="AI3:AL3"/>
    <mergeCell ref="AM3:AP3"/>
    <mergeCell ref="AQ3:AT3"/>
    <mergeCell ref="AU3:AX3"/>
  </mergeCells>
  <pageMargins left="0.19685039370078741" right="0.19685039370078741" top="0.31496062992125984" bottom="0.19685039370078741" header="0.31496062992125984" footer="0.31496062992125984"/>
  <pageSetup paperSize="9" scale="80" fitToHeight="2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AY123"/>
  <sheetViews>
    <sheetView tabSelected="1" view="pageBreakPreview" zoomScale="91" zoomScaleNormal="100" zoomScaleSheetLayoutView="91" workbookViewId="0">
      <pane xSplit="2" ySplit="5" topLeftCell="C117" activePane="bottomRight" state="frozen"/>
      <selection pane="topRight" activeCell="C1" sqref="C1"/>
      <selection pane="bottomLeft" activeCell="A6" sqref="A6"/>
      <selection pane="bottomRight" activeCell="AX99" sqref="AX99"/>
    </sheetView>
  </sheetViews>
  <sheetFormatPr defaultRowHeight="15"/>
  <cols>
    <col min="1" max="1" width="5.140625" style="11" customWidth="1"/>
    <col min="2" max="2" width="23.42578125" customWidth="1"/>
    <col min="3" max="3" width="5.140625" customWidth="1"/>
    <col min="4" max="4" width="6.28515625" customWidth="1"/>
    <col min="5" max="5" width="6" customWidth="1"/>
    <col min="6" max="6" width="5.5703125" customWidth="1"/>
    <col min="7" max="7" width="4.42578125" customWidth="1"/>
    <col min="8" max="8" width="6.85546875" customWidth="1"/>
    <col min="9" max="9" width="6.42578125" customWidth="1"/>
    <col min="10" max="10" width="6.85546875" customWidth="1"/>
    <col min="11" max="11" width="4.28515625" customWidth="1"/>
    <col min="12" max="12" width="5.42578125" customWidth="1"/>
    <col min="13" max="13" width="5.7109375" customWidth="1"/>
    <col min="14" max="14" width="5.85546875" customWidth="1"/>
    <col min="15" max="15" width="4.140625" customWidth="1"/>
    <col min="16" max="16" width="6.85546875" customWidth="1"/>
    <col min="17" max="17" width="6.42578125" customWidth="1"/>
    <col min="18" max="18" width="6.5703125" customWidth="1"/>
    <col min="19" max="19" width="4.28515625" customWidth="1"/>
    <col min="20" max="20" width="6.7109375" customWidth="1"/>
    <col min="21" max="21" width="6.5703125" customWidth="1"/>
    <col min="22" max="22" width="5.42578125" customWidth="1"/>
    <col min="23" max="23" width="4.140625" customWidth="1"/>
    <col min="24" max="24" width="5.7109375" customWidth="1"/>
    <col min="25" max="25" width="6" customWidth="1"/>
    <col min="26" max="26" width="5.28515625" customWidth="1"/>
    <col min="27" max="27" width="4.85546875" customWidth="1"/>
    <col min="28" max="28" width="6.140625" customWidth="1"/>
    <col min="29" max="30" width="5.28515625" customWidth="1"/>
    <col min="31" max="31" width="4.28515625" customWidth="1"/>
    <col min="32" max="32" width="6" customWidth="1"/>
    <col min="33" max="33" width="5.28515625" customWidth="1"/>
    <col min="34" max="34" width="5.5703125" customWidth="1"/>
    <col min="35" max="35" width="4.28515625" customWidth="1"/>
    <col min="36" max="37" width="5.5703125" customWidth="1"/>
    <col min="38" max="38" width="4.140625" customWidth="1"/>
    <col min="39" max="39" width="4.28515625" customWidth="1"/>
    <col min="40" max="41" width="4.7109375" customWidth="1"/>
    <col min="42" max="42" width="4.42578125" customWidth="1"/>
    <col min="43" max="43" width="4.7109375" customWidth="1"/>
    <col min="44" max="44" width="5.85546875" customWidth="1"/>
    <col min="45" max="45" width="6.140625" customWidth="1"/>
    <col min="46" max="46" width="4.5703125" customWidth="1"/>
    <col min="47" max="47" width="3.42578125" customWidth="1"/>
    <col min="48" max="48" width="4.7109375" customWidth="1"/>
    <col min="49" max="49" width="4.85546875" customWidth="1"/>
    <col min="50" max="50" width="4.42578125" customWidth="1"/>
    <col min="51" max="51" width="6.28515625" customWidth="1"/>
  </cols>
  <sheetData>
    <row r="1" spans="1:51" ht="20.25">
      <c r="D1" s="293" t="s">
        <v>150</v>
      </c>
      <c r="E1" s="293"/>
      <c r="F1" s="293"/>
      <c r="G1" s="293"/>
      <c r="H1" s="293"/>
      <c r="I1" s="293"/>
      <c r="J1" s="293"/>
      <c r="K1" s="293"/>
    </row>
    <row r="2" spans="1:51" ht="15.75" thickBot="1"/>
    <row r="3" spans="1:51" ht="60.75" customHeight="1" thickTop="1" thickBot="1">
      <c r="A3" s="1" t="s">
        <v>0</v>
      </c>
      <c r="B3" s="2" t="s">
        <v>1</v>
      </c>
      <c r="C3" s="285" t="s">
        <v>2</v>
      </c>
      <c r="D3" s="286"/>
      <c r="E3" s="286"/>
      <c r="F3" s="286"/>
      <c r="G3" s="286" t="s">
        <v>3</v>
      </c>
      <c r="H3" s="286"/>
      <c r="I3" s="286"/>
      <c r="J3" s="286"/>
      <c r="K3" s="286" t="s">
        <v>4</v>
      </c>
      <c r="L3" s="286"/>
      <c r="M3" s="286"/>
      <c r="N3" s="286"/>
      <c r="O3" s="286" t="s">
        <v>5</v>
      </c>
      <c r="P3" s="286"/>
      <c r="Q3" s="286"/>
      <c r="R3" s="286"/>
      <c r="S3" s="286" t="s">
        <v>6</v>
      </c>
      <c r="T3" s="286"/>
      <c r="U3" s="286"/>
      <c r="V3" s="286"/>
      <c r="W3" s="286" t="s">
        <v>7</v>
      </c>
      <c r="X3" s="286"/>
      <c r="Y3" s="286"/>
      <c r="Z3" s="286"/>
      <c r="AA3" s="286" t="s">
        <v>96</v>
      </c>
      <c r="AB3" s="286"/>
      <c r="AC3" s="286"/>
      <c r="AD3" s="286"/>
      <c r="AE3" s="286" t="s">
        <v>97</v>
      </c>
      <c r="AF3" s="287"/>
      <c r="AG3" s="287"/>
      <c r="AH3" s="287"/>
      <c r="AI3" s="286" t="s">
        <v>136</v>
      </c>
      <c r="AJ3" s="287"/>
      <c r="AK3" s="287"/>
      <c r="AL3" s="287"/>
      <c r="AM3" s="290" t="s">
        <v>137</v>
      </c>
      <c r="AN3" s="290"/>
      <c r="AO3" s="290"/>
      <c r="AP3" s="290"/>
      <c r="AQ3" s="281" t="s">
        <v>138</v>
      </c>
      <c r="AR3" s="281"/>
      <c r="AS3" s="281"/>
      <c r="AT3" s="281"/>
      <c r="AU3" s="286" t="s">
        <v>134</v>
      </c>
      <c r="AV3" s="286"/>
      <c r="AW3" s="286"/>
      <c r="AX3" s="286"/>
      <c r="AY3" s="281" t="s">
        <v>135</v>
      </c>
    </row>
    <row r="4" spans="1:51" ht="105.75" thickBot="1">
      <c r="A4" s="3"/>
      <c r="B4" s="4"/>
      <c r="C4" s="271" t="s">
        <v>8</v>
      </c>
      <c r="D4" s="270" t="s">
        <v>9</v>
      </c>
      <c r="E4" s="270" t="s">
        <v>98</v>
      </c>
      <c r="F4" s="270" t="s">
        <v>99</v>
      </c>
      <c r="G4" s="270" t="s">
        <v>8</v>
      </c>
      <c r="H4" s="270" t="s">
        <v>9</v>
      </c>
      <c r="I4" s="270" t="s">
        <v>98</v>
      </c>
      <c r="J4" s="270" t="s">
        <v>99</v>
      </c>
      <c r="K4" s="270" t="s">
        <v>8</v>
      </c>
      <c r="L4" s="270" t="s">
        <v>9</v>
      </c>
      <c r="M4" s="270" t="s">
        <v>98</v>
      </c>
      <c r="N4" s="270" t="s">
        <v>99</v>
      </c>
      <c r="O4" s="270" t="s">
        <v>8</v>
      </c>
      <c r="P4" s="270" t="s">
        <v>9</v>
      </c>
      <c r="Q4" s="270" t="s">
        <v>98</v>
      </c>
      <c r="R4" s="270" t="s">
        <v>99</v>
      </c>
      <c r="S4" s="270" t="s">
        <v>8</v>
      </c>
      <c r="T4" s="270" t="s">
        <v>9</v>
      </c>
      <c r="U4" s="270" t="s">
        <v>98</v>
      </c>
      <c r="V4" s="270" t="s">
        <v>99</v>
      </c>
      <c r="W4" s="270" t="s">
        <v>8</v>
      </c>
      <c r="X4" s="270" t="s">
        <v>9</v>
      </c>
      <c r="Y4" s="270" t="s">
        <v>98</v>
      </c>
      <c r="Z4" s="270" t="s">
        <v>99</v>
      </c>
      <c r="AA4" s="270" t="s">
        <v>8</v>
      </c>
      <c r="AB4" s="270" t="s">
        <v>9</v>
      </c>
      <c r="AC4" s="270" t="s">
        <v>98</v>
      </c>
      <c r="AD4" s="270" t="s">
        <v>99</v>
      </c>
      <c r="AE4" s="270" t="s">
        <v>8</v>
      </c>
      <c r="AF4" s="270" t="s">
        <v>9</v>
      </c>
      <c r="AG4" s="270" t="s">
        <v>98</v>
      </c>
      <c r="AH4" s="235" t="s">
        <v>99</v>
      </c>
      <c r="AI4" s="235" t="s">
        <v>8</v>
      </c>
      <c r="AJ4" s="235" t="s">
        <v>9</v>
      </c>
      <c r="AK4" s="235" t="s">
        <v>98</v>
      </c>
      <c r="AL4" s="235" t="s">
        <v>99</v>
      </c>
      <c r="AM4" s="235" t="s">
        <v>8</v>
      </c>
      <c r="AN4" s="235" t="s">
        <v>9</v>
      </c>
      <c r="AO4" s="235" t="s">
        <v>98</v>
      </c>
      <c r="AP4" s="235" t="s">
        <v>99</v>
      </c>
      <c r="AQ4" s="235" t="s">
        <v>8</v>
      </c>
      <c r="AR4" s="235" t="s">
        <v>9</v>
      </c>
      <c r="AS4" s="235" t="s">
        <v>98</v>
      </c>
      <c r="AT4" s="235" t="s">
        <v>99</v>
      </c>
      <c r="AU4" s="235" t="s">
        <v>8</v>
      </c>
      <c r="AV4" s="235" t="s">
        <v>9</v>
      </c>
      <c r="AW4" s="235" t="s">
        <v>98</v>
      </c>
      <c r="AX4" s="235" t="s">
        <v>99</v>
      </c>
      <c r="AY4" s="314"/>
    </row>
    <row r="5" spans="1:51" ht="15.75" thickBot="1">
      <c r="A5" s="3"/>
      <c r="B5" s="4">
        <v>1</v>
      </c>
      <c r="C5" s="269">
        <v>2</v>
      </c>
      <c r="D5" s="54">
        <v>3</v>
      </c>
      <c r="E5" s="54">
        <v>4</v>
      </c>
      <c r="F5" s="54">
        <v>5</v>
      </c>
      <c r="G5" s="54">
        <v>6</v>
      </c>
      <c r="H5" s="54">
        <v>7</v>
      </c>
      <c r="I5" s="54">
        <v>8</v>
      </c>
      <c r="J5" s="54">
        <v>9</v>
      </c>
      <c r="K5" s="54">
        <v>10</v>
      </c>
      <c r="L5" s="54">
        <v>11</v>
      </c>
      <c r="M5" s="54">
        <v>12</v>
      </c>
      <c r="N5" s="54">
        <v>13</v>
      </c>
      <c r="O5" s="54">
        <v>14</v>
      </c>
      <c r="P5" s="54">
        <v>15</v>
      </c>
      <c r="Q5" s="54">
        <v>16</v>
      </c>
      <c r="R5" s="54">
        <v>17</v>
      </c>
      <c r="S5" s="54">
        <v>18</v>
      </c>
      <c r="T5" s="54">
        <v>18</v>
      </c>
      <c r="U5" s="54">
        <v>20</v>
      </c>
      <c r="V5" s="54">
        <v>21</v>
      </c>
      <c r="W5" s="54">
        <v>22</v>
      </c>
      <c r="X5" s="54">
        <v>23</v>
      </c>
      <c r="Y5" s="54">
        <v>24</v>
      </c>
      <c r="Z5" s="54">
        <v>25</v>
      </c>
      <c r="AA5" s="54">
        <v>26</v>
      </c>
      <c r="AB5" s="54">
        <v>27</v>
      </c>
      <c r="AC5" s="68">
        <v>28</v>
      </c>
      <c r="AD5" s="53">
        <v>29</v>
      </c>
      <c r="AE5" s="55">
        <v>30</v>
      </c>
      <c r="AF5" s="69">
        <v>31</v>
      </c>
      <c r="AG5" s="54">
        <v>32</v>
      </c>
      <c r="AH5" s="68">
        <v>33</v>
      </c>
      <c r="AI5" s="256">
        <v>34</v>
      </c>
      <c r="AJ5" s="273">
        <v>35</v>
      </c>
      <c r="AK5" s="273">
        <v>36</v>
      </c>
      <c r="AL5" s="273">
        <v>37</v>
      </c>
      <c r="AM5" s="273">
        <v>38</v>
      </c>
      <c r="AN5" s="273">
        <v>39</v>
      </c>
      <c r="AO5" s="273">
        <v>40</v>
      </c>
      <c r="AP5" s="273">
        <v>41</v>
      </c>
      <c r="AQ5" s="273">
        <v>42</v>
      </c>
      <c r="AR5" s="273">
        <v>43</v>
      </c>
      <c r="AS5" s="273">
        <v>44</v>
      </c>
      <c r="AT5" s="273">
        <v>45</v>
      </c>
      <c r="AU5" s="273">
        <v>46</v>
      </c>
      <c r="AV5" s="273">
        <v>47</v>
      </c>
      <c r="AW5" s="273">
        <v>48</v>
      </c>
      <c r="AX5" s="273">
        <v>49</v>
      </c>
      <c r="AY5" s="274">
        <v>50</v>
      </c>
    </row>
    <row r="6" spans="1:51">
      <c r="A6" s="39">
        <v>1</v>
      </c>
      <c r="B6" s="38" t="s">
        <v>10</v>
      </c>
      <c r="C6" s="29">
        <v>2</v>
      </c>
      <c r="D6" s="123">
        <v>74</v>
      </c>
      <c r="E6" s="25">
        <v>74</v>
      </c>
      <c r="F6" s="25">
        <v>43</v>
      </c>
      <c r="G6" s="28">
        <v>2</v>
      </c>
      <c r="H6" s="25">
        <v>88</v>
      </c>
      <c r="I6" s="25">
        <v>88</v>
      </c>
      <c r="J6" s="25">
        <v>51</v>
      </c>
      <c r="K6" s="28">
        <v>2</v>
      </c>
      <c r="L6" s="25">
        <v>87</v>
      </c>
      <c r="M6" s="25">
        <v>87</v>
      </c>
      <c r="N6" s="25">
        <v>14</v>
      </c>
      <c r="O6" s="28">
        <v>2</v>
      </c>
      <c r="P6" s="25">
        <v>89</v>
      </c>
      <c r="Q6" s="25">
        <v>89</v>
      </c>
      <c r="R6" s="25">
        <v>30</v>
      </c>
      <c r="S6" s="28">
        <v>2</v>
      </c>
      <c r="T6" s="25">
        <v>99</v>
      </c>
      <c r="U6" s="25">
        <v>99</v>
      </c>
      <c r="V6" s="25">
        <v>55</v>
      </c>
      <c r="W6" s="28">
        <v>2</v>
      </c>
      <c r="X6" s="25">
        <v>93</v>
      </c>
      <c r="Y6" s="25">
        <v>93</v>
      </c>
      <c r="Z6" s="25">
        <v>36</v>
      </c>
      <c r="AA6" s="28">
        <v>2</v>
      </c>
      <c r="AB6" s="25">
        <v>0</v>
      </c>
      <c r="AC6" s="275"/>
      <c r="AD6" s="25"/>
      <c r="AE6" s="28">
        <v>2</v>
      </c>
      <c r="AF6" s="25">
        <v>0</v>
      </c>
      <c r="AG6" s="25"/>
      <c r="AH6" s="72"/>
      <c r="AI6" s="70">
        <v>1</v>
      </c>
      <c r="AJ6" s="25"/>
      <c r="AK6" s="25"/>
      <c r="AL6" s="25"/>
      <c r="AM6" s="28">
        <v>0</v>
      </c>
      <c r="AN6" s="25">
        <v>0</v>
      </c>
      <c r="AO6" s="25">
        <v>0</v>
      </c>
      <c r="AP6" s="25">
        <v>0</v>
      </c>
      <c r="AQ6" s="28">
        <v>0</v>
      </c>
      <c r="AR6" s="25">
        <v>0</v>
      </c>
      <c r="AS6" s="25">
        <v>0</v>
      </c>
      <c r="AT6" s="25">
        <v>0</v>
      </c>
      <c r="AU6" s="120">
        <v>0</v>
      </c>
      <c r="AV6" s="25">
        <v>0</v>
      </c>
      <c r="AW6" s="25">
        <v>0</v>
      </c>
      <c r="AX6" s="25">
        <v>0</v>
      </c>
      <c r="AY6" s="128">
        <f t="shared" ref="AY6:AY58" si="0">C6+G6+K6+O6+S6+W6+AA6+AE6++AI6+AM6+AQ6+AU6</f>
        <v>17</v>
      </c>
    </row>
    <row r="7" spans="1:51">
      <c r="A7" s="39">
        <v>2</v>
      </c>
      <c r="B7" s="38" t="s">
        <v>11</v>
      </c>
      <c r="C7" s="28">
        <v>2</v>
      </c>
      <c r="D7" s="275">
        <v>0</v>
      </c>
      <c r="E7" s="275"/>
      <c r="F7" s="275"/>
      <c r="G7" s="29">
        <v>2</v>
      </c>
      <c r="H7" s="275">
        <v>0</v>
      </c>
      <c r="I7" s="275"/>
      <c r="J7" s="275"/>
      <c r="K7" s="29">
        <v>2</v>
      </c>
      <c r="L7" s="275">
        <v>0</v>
      </c>
      <c r="M7" s="275"/>
      <c r="N7" s="275"/>
      <c r="O7" s="29">
        <v>2</v>
      </c>
      <c r="P7" s="275">
        <v>0</v>
      </c>
      <c r="Q7" s="275"/>
      <c r="R7" s="275"/>
      <c r="S7" s="29">
        <v>2</v>
      </c>
      <c r="T7" s="275"/>
      <c r="U7" s="275"/>
      <c r="V7" s="275"/>
      <c r="W7" s="29">
        <v>2</v>
      </c>
      <c r="X7" s="275">
        <v>0</v>
      </c>
      <c r="Y7" s="275"/>
      <c r="Z7" s="275"/>
      <c r="AA7" s="29">
        <v>2</v>
      </c>
      <c r="AB7" s="275">
        <v>0</v>
      </c>
      <c r="AC7" s="275"/>
      <c r="AD7" s="275"/>
      <c r="AE7" s="29">
        <v>2</v>
      </c>
      <c r="AF7" s="275">
        <v>0</v>
      </c>
      <c r="AG7" s="275"/>
      <c r="AH7" s="73"/>
      <c r="AI7" s="29">
        <v>1</v>
      </c>
      <c r="AJ7" s="275"/>
      <c r="AK7" s="275"/>
      <c r="AL7" s="275"/>
      <c r="AM7" s="29">
        <v>0</v>
      </c>
      <c r="AN7" s="25">
        <v>0</v>
      </c>
      <c r="AO7" s="25">
        <v>0</v>
      </c>
      <c r="AP7" s="25">
        <v>0</v>
      </c>
      <c r="AQ7" s="28"/>
      <c r="AR7" s="25">
        <v>0</v>
      </c>
      <c r="AS7" s="25">
        <v>0</v>
      </c>
      <c r="AT7" s="25">
        <v>0</v>
      </c>
      <c r="AU7" s="120">
        <v>1</v>
      </c>
      <c r="AV7" s="25">
        <v>0</v>
      </c>
      <c r="AW7" s="25">
        <v>0</v>
      </c>
      <c r="AX7" s="25">
        <v>0</v>
      </c>
      <c r="AY7" s="128">
        <f t="shared" si="0"/>
        <v>18</v>
      </c>
    </row>
    <row r="8" spans="1:51">
      <c r="A8" s="39">
        <v>3</v>
      </c>
      <c r="B8" s="38" t="s">
        <v>12</v>
      </c>
      <c r="C8" s="29">
        <v>4</v>
      </c>
      <c r="D8" s="275"/>
      <c r="E8" s="56"/>
      <c r="F8" s="275"/>
      <c r="G8" s="29">
        <v>4</v>
      </c>
      <c r="H8" s="275"/>
      <c r="I8" s="275"/>
      <c r="J8" s="275"/>
      <c r="K8" s="29">
        <v>4</v>
      </c>
      <c r="L8" s="275"/>
      <c r="M8" s="275"/>
      <c r="N8" s="275"/>
      <c r="O8" s="29">
        <v>4</v>
      </c>
      <c r="P8" s="275"/>
      <c r="Q8" s="275"/>
      <c r="R8" s="275"/>
      <c r="S8" s="29">
        <v>4</v>
      </c>
      <c r="T8" s="275"/>
      <c r="U8" s="275"/>
      <c r="V8" s="275"/>
      <c r="W8" s="29">
        <v>4</v>
      </c>
      <c r="X8" s="275"/>
      <c r="Y8" s="275"/>
      <c r="Z8" s="275"/>
      <c r="AA8" s="29">
        <v>2</v>
      </c>
      <c r="AB8" s="275">
        <v>0</v>
      </c>
      <c r="AC8" s="275">
        <v>0</v>
      </c>
      <c r="AD8" s="275">
        <v>0</v>
      </c>
      <c r="AE8" s="29">
        <v>2</v>
      </c>
      <c r="AF8" s="275">
        <v>0</v>
      </c>
      <c r="AG8" s="275">
        <v>0</v>
      </c>
      <c r="AH8" s="73">
        <v>0</v>
      </c>
      <c r="AI8" s="29">
        <v>1</v>
      </c>
      <c r="AJ8" s="275"/>
      <c r="AK8" s="275"/>
      <c r="AL8" s="275"/>
      <c r="AM8" s="29">
        <v>0</v>
      </c>
      <c r="AN8" s="25">
        <v>0</v>
      </c>
      <c r="AO8" s="25">
        <v>0</v>
      </c>
      <c r="AP8" s="25">
        <v>0</v>
      </c>
      <c r="AQ8" s="28"/>
      <c r="AR8" s="25">
        <v>0</v>
      </c>
      <c r="AS8" s="25">
        <v>0</v>
      </c>
      <c r="AT8" s="25">
        <v>0</v>
      </c>
      <c r="AU8" s="120">
        <v>1</v>
      </c>
      <c r="AV8" s="25">
        <v>0</v>
      </c>
      <c r="AW8" s="25">
        <v>0</v>
      </c>
      <c r="AX8" s="25">
        <v>0</v>
      </c>
      <c r="AY8" s="128">
        <f t="shared" si="0"/>
        <v>30</v>
      </c>
    </row>
    <row r="9" spans="1:51">
      <c r="A9" s="39">
        <v>4</v>
      </c>
      <c r="B9" s="38" t="s">
        <v>13</v>
      </c>
      <c r="C9" s="29">
        <v>3</v>
      </c>
      <c r="D9" s="275">
        <v>339</v>
      </c>
      <c r="E9" s="56">
        <v>339</v>
      </c>
      <c r="F9" s="275">
        <v>261</v>
      </c>
      <c r="G9" s="29">
        <v>3</v>
      </c>
      <c r="H9" s="275">
        <v>318</v>
      </c>
      <c r="I9" s="275">
        <v>318</v>
      </c>
      <c r="J9" s="275">
        <v>243</v>
      </c>
      <c r="K9" s="29">
        <v>3</v>
      </c>
      <c r="L9" s="275">
        <v>276</v>
      </c>
      <c r="M9" s="275">
        <v>276</v>
      </c>
      <c r="N9" s="275">
        <v>201</v>
      </c>
      <c r="O9" s="29">
        <v>3</v>
      </c>
      <c r="P9" s="275">
        <v>324</v>
      </c>
      <c r="Q9" s="275">
        <v>324</v>
      </c>
      <c r="R9" s="275">
        <v>245</v>
      </c>
      <c r="S9" s="29">
        <v>3</v>
      </c>
      <c r="T9" s="275">
        <v>331</v>
      </c>
      <c r="U9" s="275">
        <v>331</v>
      </c>
      <c r="V9" s="275">
        <v>157</v>
      </c>
      <c r="W9" s="29">
        <v>3</v>
      </c>
      <c r="X9" s="275">
        <v>347</v>
      </c>
      <c r="Y9" s="275">
        <v>347</v>
      </c>
      <c r="Z9" s="275">
        <v>202</v>
      </c>
      <c r="AA9" s="29">
        <v>2</v>
      </c>
      <c r="AB9" s="275">
        <v>259</v>
      </c>
      <c r="AC9" s="275">
        <v>259</v>
      </c>
      <c r="AD9" s="275">
        <v>81</v>
      </c>
      <c r="AE9" s="29">
        <v>2</v>
      </c>
      <c r="AF9" s="275">
        <v>321</v>
      </c>
      <c r="AG9" s="275">
        <v>321</v>
      </c>
      <c r="AH9" s="73">
        <v>128</v>
      </c>
      <c r="AI9" s="29">
        <v>1</v>
      </c>
      <c r="AJ9" s="275">
        <v>138</v>
      </c>
      <c r="AK9" s="275">
        <v>138</v>
      </c>
      <c r="AL9" s="275">
        <v>82</v>
      </c>
      <c r="AM9" s="29">
        <v>1</v>
      </c>
      <c r="AN9" s="25">
        <v>108</v>
      </c>
      <c r="AO9" s="25">
        <v>108</v>
      </c>
      <c r="AP9" s="25">
        <v>108</v>
      </c>
      <c r="AQ9" s="28">
        <v>1</v>
      </c>
      <c r="AR9" s="25">
        <v>263</v>
      </c>
      <c r="AS9" s="25">
        <v>263</v>
      </c>
      <c r="AT9" s="25">
        <v>15</v>
      </c>
      <c r="AU9" s="120">
        <v>1</v>
      </c>
      <c r="AV9" s="25">
        <v>358</v>
      </c>
      <c r="AW9" s="25">
        <v>358</v>
      </c>
      <c r="AX9" s="25">
        <v>96</v>
      </c>
      <c r="AY9" s="128">
        <f t="shared" si="0"/>
        <v>26</v>
      </c>
    </row>
    <row r="10" spans="1:51">
      <c r="A10" s="39">
        <v>5</v>
      </c>
      <c r="B10" s="38" t="s">
        <v>14</v>
      </c>
      <c r="C10" s="29">
        <v>2</v>
      </c>
      <c r="D10" s="275">
        <v>115</v>
      </c>
      <c r="E10" s="275">
        <v>110</v>
      </c>
      <c r="F10" s="275">
        <v>110</v>
      </c>
      <c r="G10" s="29">
        <v>2</v>
      </c>
      <c r="H10" s="275">
        <v>114</v>
      </c>
      <c r="I10" s="275">
        <v>114</v>
      </c>
      <c r="J10" s="275">
        <v>114</v>
      </c>
      <c r="K10" s="29">
        <v>2</v>
      </c>
      <c r="L10" s="275">
        <v>99</v>
      </c>
      <c r="M10" s="275">
        <v>99</v>
      </c>
      <c r="N10" s="275">
        <v>99</v>
      </c>
      <c r="O10" s="29">
        <v>2</v>
      </c>
      <c r="P10" s="275">
        <v>112</v>
      </c>
      <c r="Q10" s="275">
        <v>112</v>
      </c>
      <c r="R10" s="275">
        <v>112</v>
      </c>
      <c r="S10" s="29">
        <v>2</v>
      </c>
      <c r="T10" s="275">
        <v>108</v>
      </c>
      <c r="U10" s="275">
        <v>108</v>
      </c>
      <c r="V10" s="275">
        <v>0</v>
      </c>
      <c r="W10" s="29">
        <v>2</v>
      </c>
      <c r="X10" s="275">
        <v>109</v>
      </c>
      <c r="Y10" s="275">
        <v>109</v>
      </c>
      <c r="Z10" s="275">
        <v>109</v>
      </c>
      <c r="AA10" s="29">
        <v>2</v>
      </c>
      <c r="AB10" s="275">
        <v>72</v>
      </c>
      <c r="AC10" s="275">
        <v>72</v>
      </c>
      <c r="AD10" s="275">
        <v>72</v>
      </c>
      <c r="AE10" s="29">
        <v>2</v>
      </c>
      <c r="AF10" s="275">
        <v>96</v>
      </c>
      <c r="AG10" s="275">
        <v>96</v>
      </c>
      <c r="AH10" s="73">
        <v>96</v>
      </c>
      <c r="AI10" s="29">
        <v>1</v>
      </c>
      <c r="AJ10" s="275">
        <v>0</v>
      </c>
      <c r="AK10" s="275">
        <v>0</v>
      </c>
      <c r="AL10" s="275">
        <v>0</v>
      </c>
      <c r="AM10" s="29">
        <v>0</v>
      </c>
      <c r="AN10" s="25">
        <v>0</v>
      </c>
      <c r="AO10" s="25">
        <v>0</v>
      </c>
      <c r="AP10" s="25">
        <v>0</v>
      </c>
      <c r="AQ10" s="28">
        <v>0</v>
      </c>
      <c r="AR10" s="25">
        <v>0</v>
      </c>
      <c r="AS10" s="25">
        <v>0</v>
      </c>
      <c r="AT10" s="25">
        <v>0</v>
      </c>
      <c r="AU10" s="120">
        <v>1</v>
      </c>
      <c r="AV10" s="25">
        <v>0</v>
      </c>
      <c r="AW10" s="25">
        <v>0</v>
      </c>
      <c r="AX10" s="25">
        <v>0</v>
      </c>
      <c r="AY10" s="128">
        <f t="shared" si="0"/>
        <v>18</v>
      </c>
    </row>
    <row r="11" spans="1:51">
      <c r="A11" s="39">
        <v>6</v>
      </c>
      <c r="B11" s="38" t="s">
        <v>15</v>
      </c>
      <c r="C11" s="29">
        <v>2</v>
      </c>
      <c r="D11" s="275">
        <v>261</v>
      </c>
      <c r="E11" s="275">
        <v>248</v>
      </c>
      <c r="F11" s="275">
        <v>97</v>
      </c>
      <c r="G11" s="29">
        <v>2</v>
      </c>
      <c r="H11" s="275">
        <v>258</v>
      </c>
      <c r="I11" s="275">
        <v>242</v>
      </c>
      <c r="J11" s="275">
        <v>118</v>
      </c>
      <c r="K11" s="29">
        <v>2</v>
      </c>
      <c r="L11" s="275">
        <v>147</v>
      </c>
      <c r="M11" s="275">
        <v>129</v>
      </c>
      <c r="N11" s="275">
        <v>79</v>
      </c>
      <c r="O11" s="29">
        <v>2</v>
      </c>
      <c r="P11" s="275">
        <v>520</v>
      </c>
      <c r="Q11" s="275">
        <v>520</v>
      </c>
      <c r="R11" s="275">
        <v>98</v>
      </c>
      <c r="S11" s="29">
        <v>2</v>
      </c>
      <c r="T11" s="275">
        <v>232</v>
      </c>
      <c r="U11" s="275">
        <v>221</v>
      </c>
      <c r="V11" s="275">
        <v>114</v>
      </c>
      <c r="W11" s="29">
        <v>2</v>
      </c>
      <c r="X11" s="275">
        <v>241</v>
      </c>
      <c r="Y11" s="275">
        <v>236</v>
      </c>
      <c r="Z11" s="275">
        <v>96</v>
      </c>
      <c r="AA11" s="29">
        <v>2</v>
      </c>
      <c r="AB11" s="275">
        <v>77</v>
      </c>
      <c r="AC11" s="275">
        <v>77</v>
      </c>
      <c r="AD11" s="275">
        <v>48</v>
      </c>
      <c r="AE11" s="29">
        <v>2</v>
      </c>
      <c r="AF11" s="275">
        <v>66</v>
      </c>
      <c r="AG11" s="275">
        <v>66</v>
      </c>
      <c r="AH11" s="73">
        <v>42</v>
      </c>
      <c r="AI11" s="29">
        <v>1</v>
      </c>
      <c r="AJ11" s="275">
        <v>54</v>
      </c>
      <c r="AK11" s="275">
        <v>54</v>
      </c>
      <c r="AL11" s="275">
        <v>40</v>
      </c>
      <c r="AM11" s="29">
        <v>1</v>
      </c>
      <c r="AN11" s="25">
        <v>2</v>
      </c>
      <c r="AO11" s="25">
        <v>2</v>
      </c>
      <c r="AP11" s="25">
        <v>2</v>
      </c>
      <c r="AQ11" s="28">
        <v>1</v>
      </c>
      <c r="AR11" s="25">
        <v>87</v>
      </c>
      <c r="AS11" s="25">
        <v>87</v>
      </c>
      <c r="AT11" s="25">
        <v>48</v>
      </c>
      <c r="AU11" s="120">
        <v>2</v>
      </c>
      <c r="AV11" s="25">
        <v>192</v>
      </c>
      <c r="AW11" s="25">
        <v>184</v>
      </c>
      <c r="AX11" s="25">
        <v>110</v>
      </c>
      <c r="AY11" s="128">
        <f t="shared" si="0"/>
        <v>21</v>
      </c>
    </row>
    <row r="12" spans="1:51">
      <c r="A12" s="39">
        <v>7</v>
      </c>
      <c r="B12" s="38" t="s">
        <v>16</v>
      </c>
      <c r="C12" s="29">
        <v>3</v>
      </c>
      <c r="D12" s="275">
        <v>0</v>
      </c>
      <c r="E12" s="56">
        <v>0</v>
      </c>
      <c r="F12" s="275">
        <v>0</v>
      </c>
      <c r="G12" s="29">
        <v>3</v>
      </c>
      <c r="H12" s="275">
        <v>0</v>
      </c>
      <c r="I12" s="275">
        <v>0</v>
      </c>
      <c r="J12" s="275">
        <v>0</v>
      </c>
      <c r="K12" s="29">
        <v>3</v>
      </c>
      <c r="L12" s="275">
        <v>0</v>
      </c>
      <c r="M12" s="275">
        <v>0</v>
      </c>
      <c r="N12" s="275">
        <v>0</v>
      </c>
      <c r="O12" s="29">
        <v>3</v>
      </c>
      <c r="P12" s="275">
        <v>0</v>
      </c>
      <c r="Q12" s="275">
        <v>0</v>
      </c>
      <c r="R12" s="275">
        <v>0</v>
      </c>
      <c r="S12" s="29">
        <v>3</v>
      </c>
      <c r="T12" s="275">
        <v>0</v>
      </c>
      <c r="U12" s="275">
        <v>0</v>
      </c>
      <c r="V12" s="275"/>
      <c r="W12" s="29">
        <v>3</v>
      </c>
      <c r="X12" s="275">
        <v>0</v>
      </c>
      <c r="Y12" s="275">
        <v>0</v>
      </c>
      <c r="Z12" s="275">
        <v>0</v>
      </c>
      <c r="AA12" s="29">
        <v>2</v>
      </c>
      <c r="AB12" s="275">
        <v>0</v>
      </c>
      <c r="AC12" s="275">
        <v>0</v>
      </c>
      <c r="AD12" s="275">
        <v>0</v>
      </c>
      <c r="AE12" s="29">
        <v>2</v>
      </c>
      <c r="AF12" s="275">
        <v>0</v>
      </c>
      <c r="AG12" s="275">
        <v>0</v>
      </c>
      <c r="AH12" s="73">
        <v>0</v>
      </c>
      <c r="AI12" s="29">
        <v>1</v>
      </c>
      <c r="AJ12" s="275"/>
      <c r="AK12" s="275"/>
      <c r="AL12" s="275"/>
      <c r="AM12" s="29">
        <v>0</v>
      </c>
      <c r="AN12" s="25">
        <v>0</v>
      </c>
      <c r="AO12" s="25">
        <v>0</v>
      </c>
      <c r="AP12" s="25">
        <v>0</v>
      </c>
      <c r="AQ12" s="28"/>
      <c r="AR12" s="25">
        <v>0</v>
      </c>
      <c r="AS12" s="25">
        <v>0</v>
      </c>
      <c r="AT12" s="25">
        <v>0</v>
      </c>
      <c r="AU12" s="120">
        <v>2</v>
      </c>
      <c r="AV12" s="25">
        <v>0</v>
      </c>
      <c r="AW12" s="25">
        <v>0</v>
      </c>
      <c r="AX12" s="25">
        <v>0</v>
      </c>
      <c r="AY12" s="128">
        <f t="shared" si="0"/>
        <v>25</v>
      </c>
    </row>
    <row r="13" spans="1:51">
      <c r="A13" s="39">
        <v>8</v>
      </c>
      <c r="B13" s="38" t="s">
        <v>17</v>
      </c>
      <c r="C13" s="29">
        <v>2</v>
      </c>
      <c r="D13" s="275">
        <v>0</v>
      </c>
      <c r="E13" s="275">
        <v>0</v>
      </c>
      <c r="F13" s="275">
        <v>0</v>
      </c>
      <c r="G13" s="29">
        <v>2</v>
      </c>
      <c r="H13" s="275">
        <v>0</v>
      </c>
      <c r="I13" s="275">
        <v>0</v>
      </c>
      <c r="J13" s="275">
        <v>0</v>
      </c>
      <c r="K13" s="29">
        <v>2</v>
      </c>
      <c r="L13" s="275">
        <v>0</v>
      </c>
      <c r="M13" s="275">
        <v>0</v>
      </c>
      <c r="N13" s="275">
        <v>0</v>
      </c>
      <c r="O13" s="29">
        <v>2</v>
      </c>
      <c r="P13" s="275">
        <v>0</v>
      </c>
      <c r="Q13" s="275">
        <v>0</v>
      </c>
      <c r="R13" s="275">
        <v>0</v>
      </c>
      <c r="S13" s="29">
        <v>2</v>
      </c>
      <c r="T13" s="275">
        <v>0</v>
      </c>
      <c r="U13" s="275">
        <v>0</v>
      </c>
      <c r="V13" s="275"/>
      <c r="W13" s="29">
        <v>2</v>
      </c>
      <c r="X13" s="275">
        <v>0</v>
      </c>
      <c r="Y13" s="275">
        <v>0</v>
      </c>
      <c r="Z13" s="275">
        <v>0</v>
      </c>
      <c r="AA13" s="29">
        <v>2</v>
      </c>
      <c r="AB13" s="275">
        <v>0</v>
      </c>
      <c r="AC13" s="275"/>
      <c r="AD13" s="275"/>
      <c r="AE13" s="29">
        <v>2</v>
      </c>
      <c r="AF13" s="275">
        <v>0</v>
      </c>
      <c r="AG13" s="275">
        <v>0</v>
      </c>
      <c r="AH13" s="73">
        <v>0</v>
      </c>
      <c r="AI13" s="29">
        <v>1</v>
      </c>
      <c r="AJ13" s="275"/>
      <c r="AK13" s="275"/>
      <c r="AL13" s="275"/>
      <c r="AM13" s="29">
        <v>0</v>
      </c>
      <c r="AN13" s="25">
        <v>0</v>
      </c>
      <c r="AO13" s="25">
        <v>0</v>
      </c>
      <c r="AP13" s="25">
        <v>0</v>
      </c>
      <c r="AQ13" s="28"/>
      <c r="AR13" s="25">
        <v>0</v>
      </c>
      <c r="AS13" s="25">
        <v>0</v>
      </c>
      <c r="AT13" s="25">
        <v>0</v>
      </c>
      <c r="AU13" s="120">
        <v>1</v>
      </c>
      <c r="AV13" s="25">
        <v>0</v>
      </c>
      <c r="AW13" s="25">
        <v>0</v>
      </c>
      <c r="AX13" s="25">
        <v>0</v>
      </c>
      <c r="AY13" s="128">
        <f t="shared" si="0"/>
        <v>18</v>
      </c>
    </row>
    <row r="14" spans="1:51">
      <c r="A14" s="39">
        <v>9</v>
      </c>
      <c r="B14" s="38" t="s">
        <v>18</v>
      </c>
      <c r="C14" s="29">
        <v>2</v>
      </c>
      <c r="D14" s="275">
        <v>10</v>
      </c>
      <c r="E14" s="56">
        <v>10</v>
      </c>
      <c r="F14" s="275">
        <v>10</v>
      </c>
      <c r="G14" s="29">
        <v>2</v>
      </c>
      <c r="H14" s="275">
        <v>26</v>
      </c>
      <c r="I14" s="275">
        <v>26</v>
      </c>
      <c r="J14" s="275">
        <v>26</v>
      </c>
      <c r="K14" s="29">
        <v>2</v>
      </c>
      <c r="L14" s="275">
        <v>16</v>
      </c>
      <c r="M14" s="275">
        <v>16</v>
      </c>
      <c r="N14" s="275">
        <v>16</v>
      </c>
      <c r="O14" s="29">
        <v>2</v>
      </c>
      <c r="P14" s="275">
        <v>30</v>
      </c>
      <c r="Q14" s="275">
        <v>30</v>
      </c>
      <c r="R14" s="275">
        <v>30</v>
      </c>
      <c r="S14" s="29">
        <v>2</v>
      </c>
      <c r="T14" s="275">
        <v>254</v>
      </c>
      <c r="U14" s="275">
        <v>254</v>
      </c>
      <c r="V14" s="275">
        <v>0</v>
      </c>
      <c r="W14" s="29">
        <v>2</v>
      </c>
      <c r="X14" s="275">
        <v>12</v>
      </c>
      <c r="Y14" s="275">
        <v>12</v>
      </c>
      <c r="Z14" s="275">
        <v>12</v>
      </c>
      <c r="AA14" s="29">
        <v>2</v>
      </c>
      <c r="AB14" s="275">
        <v>12</v>
      </c>
      <c r="AC14" s="275">
        <v>12</v>
      </c>
      <c r="AD14" s="275">
        <v>12</v>
      </c>
      <c r="AE14" s="29">
        <v>2</v>
      </c>
      <c r="AF14" s="275">
        <v>18</v>
      </c>
      <c r="AG14" s="275">
        <v>18</v>
      </c>
      <c r="AH14" s="73">
        <v>18</v>
      </c>
      <c r="AI14" s="29">
        <v>1</v>
      </c>
      <c r="AJ14" s="275">
        <v>0</v>
      </c>
      <c r="AK14" s="275">
        <v>0</v>
      </c>
      <c r="AL14" s="275">
        <v>0</v>
      </c>
      <c r="AM14" s="29">
        <v>1</v>
      </c>
      <c r="AN14" s="25">
        <v>0</v>
      </c>
      <c r="AO14" s="25">
        <v>0</v>
      </c>
      <c r="AP14" s="25">
        <v>0</v>
      </c>
      <c r="AQ14" s="28"/>
      <c r="AR14" s="25">
        <v>0</v>
      </c>
      <c r="AS14" s="25">
        <v>0</v>
      </c>
      <c r="AT14" s="25">
        <v>0</v>
      </c>
      <c r="AU14" s="120">
        <v>1</v>
      </c>
      <c r="AV14" s="25">
        <v>0</v>
      </c>
      <c r="AW14" s="25">
        <v>0</v>
      </c>
      <c r="AX14" s="25">
        <v>0</v>
      </c>
      <c r="AY14" s="128">
        <f t="shared" si="0"/>
        <v>19</v>
      </c>
    </row>
    <row r="15" spans="1:51">
      <c r="A15" s="39">
        <v>10</v>
      </c>
      <c r="B15" s="38" t="s">
        <v>19</v>
      </c>
      <c r="C15" s="29">
        <v>2</v>
      </c>
      <c r="D15" s="275">
        <v>0</v>
      </c>
      <c r="E15" s="275"/>
      <c r="F15" s="275"/>
      <c r="G15" s="29">
        <v>2</v>
      </c>
      <c r="H15" s="275">
        <v>0</v>
      </c>
      <c r="I15" s="275"/>
      <c r="J15" s="275"/>
      <c r="K15" s="29">
        <v>2</v>
      </c>
      <c r="L15" s="275">
        <v>0</v>
      </c>
      <c r="M15" s="275"/>
      <c r="N15" s="275"/>
      <c r="O15" s="29">
        <v>2</v>
      </c>
      <c r="P15" s="275">
        <v>0</v>
      </c>
      <c r="Q15" s="275"/>
      <c r="R15" s="275"/>
      <c r="S15" s="29">
        <v>2</v>
      </c>
      <c r="T15" s="275"/>
      <c r="U15" s="275"/>
      <c r="V15" s="275"/>
      <c r="W15" s="29">
        <v>2</v>
      </c>
      <c r="X15" s="275">
        <v>0</v>
      </c>
      <c r="Y15" s="275"/>
      <c r="Z15" s="275"/>
      <c r="AA15" s="29">
        <v>2</v>
      </c>
      <c r="AB15" s="275">
        <v>0</v>
      </c>
      <c r="AC15" s="275"/>
      <c r="AD15" s="275"/>
      <c r="AE15" s="29">
        <v>2</v>
      </c>
      <c r="AF15" s="275">
        <v>0</v>
      </c>
      <c r="AG15" s="275"/>
      <c r="AH15" s="73"/>
      <c r="AI15" s="29">
        <v>1</v>
      </c>
      <c r="AJ15" s="275"/>
      <c r="AK15" s="275"/>
      <c r="AL15" s="275"/>
      <c r="AM15" s="29">
        <v>0</v>
      </c>
      <c r="AN15" s="25">
        <v>0</v>
      </c>
      <c r="AO15" s="25">
        <v>0</v>
      </c>
      <c r="AP15" s="25">
        <v>0</v>
      </c>
      <c r="AQ15" s="28"/>
      <c r="AR15" s="25">
        <v>0</v>
      </c>
      <c r="AS15" s="25">
        <v>0</v>
      </c>
      <c r="AT15" s="25">
        <v>0</v>
      </c>
      <c r="AU15" s="120">
        <v>1</v>
      </c>
      <c r="AV15" s="25">
        <v>0</v>
      </c>
      <c r="AW15" s="25">
        <v>0</v>
      </c>
      <c r="AX15" s="25">
        <v>0</v>
      </c>
      <c r="AY15" s="128">
        <f t="shared" si="0"/>
        <v>18</v>
      </c>
    </row>
    <row r="16" spans="1:51">
      <c r="A16" s="39">
        <v>11</v>
      </c>
      <c r="B16" s="38" t="s">
        <v>20</v>
      </c>
      <c r="C16" s="29">
        <v>2</v>
      </c>
      <c r="D16" s="275">
        <v>0</v>
      </c>
      <c r="E16" s="56">
        <v>0</v>
      </c>
      <c r="F16" s="275">
        <v>0</v>
      </c>
      <c r="G16" s="29">
        <v>2</v>
      </c>
      <c r="H16" s="275">
        <v>0</v>
      </c>
      <c r="I16" s="275">
        <v>0</v>
      </c>
      <c r="J16" s="275">
        <v>0</v>
      </c>
      <c r="K16" s="29">
        <v>2</v>
      </c>
      <c r="L16" s="275">
        <v>0</v>
      </c>
      <c r="M16" s="275">
        <v>0</v>
      </c>
      <c r="N16" s="275">
        <v>0</v>
      </c>
      <c r="O16" s="29">
        <v>2</v>
      </c>
      <c r="P16" s="275">
        <v>0</v>
      </c>
      <c r="Q16" s="275">
        <v>0</v>
      </c>
      <c r="R16" s="275">
        <v>0</v>
      </c>
      <c r="S16" s="29">
        <v>2</v>
      </c>
      <c r="T16" s="275">
        <v>0</v>
      </c>
      <c r="U16" s="275">
        <v>0</v>
      </c>
      <c r="V16" s="275"/>
      <c r="W16" s="29">
        <v>2</v>
      </c>
      <c r="X16" s="275">
        <v>0</v>
      </c>
      <c r="Y16" s="275">
        <v>0</v>
      </c>
      <c r="Z16" s="275">
        <v>0</v>
      </c>
      <c r="AA16" s="29">
        <v>2</v>
      </c>
      <c r="AB16" s="275">
        <v>0</v>
      </c>
      <c r="AC16" s="275"/>
      <c r="AD16" s="275"/>
      <c r="AE16" s="29">
        <v>2</v>
      </c>
      <c r="AF16" s="275">
        <v>0</v>
      </c>
      <c r="AG16" s="275"/>
      <c r="AH16" s="73"/>
      <c r="AI16" s="29">
        <v>1</v>
      </c>
      <c r="AJ16" s="275"/>
      <c r="AK16" s="275"/>
      <c r="AL16" s="275"/>
      <c r="AM16" s="29">
        <v>1</v>
      </c>
      <c r="AN16" s="25">
        <v>0</v>
      </c>
      <c r="AO16" s="25">
        <v>0</v>
      </c>
      <c r="AP16" s="25">
        <v>0</v>
      </c>
      <c r="AQ16" s="28"/>
      <c r="AR16" s="25">
        <v>0</v>
      </c>
      <c r="AS16" s="25">
        <v>0</v>
      </c>
      <c r="AT16" s="25">
        <v>0</v>
      </c>
      <c r="AU16" s="120">
        <v>1</v>
      </c>
      <c r="AV16" s="25">
        <v>0</v>
      </c>
      <c r="AW16" s="25">
        <v>0</v>
      </c>
      <c r="AX16" s="25">
        <v>0</v>
      </c>
      <c r="AY16" s="128">
        <f t="shared" si="0"/>
        <v>19</v>
      </c>
    </row>
    <row r="17" spans="1:51">
      <c r="A17" s="39">
        <v>12</v>
      </c>
      <c r="B17" s="38" t="s">
        <v>21</v>
      </c>
      <c r="C17" s="29">
        <v>3</v>
      </c>
      <c r="D17" s="275">
        <v>0</v>
      </c>
      <c r="E17" s="275"/>
      <c r="F17" s="275"/>
      <c r="G17" s="29">
        <v>3</v>
      </c>
      <c r="H17" s="275">
        <v>0</v>
      </c>
      <c r="I17" s="275"/>
      <c r="J17" s="275"/>
      <c r="K17" s="29">
        <v>3</v>
      </c>
      <c r="L17" s="275">
        <v>0</v>
      </c>
      <c r="M17" s="275"/>
      <c r="N17" s="275"/>
      <c r="O17" s="29">
        <v>3</v>
      </c>
      <c r="P17" s="275">
        <v>0</v>
      </c>
      <c r="Q17" s="275"/>
      <c r="R17" s="275"/>
      <c r="S17" s="29">
        <v>3</v>
      </c>
      <c r="T17" s="275"/>
      <c r="U17" s="275"/>
      <c r="V17" s="275"/>
      <c r="W17" s="29">
        <v>3</v>
      </c>
      <c r="X17" s="275">
        <v>0</v>
      </c>
      <c r="Y17" s="275"/>
      <c r="Z17" s="275"/>
      <c r="AA17" s="29">
        <v>2</v>
      </c>
      <c r="AB17" s="275">
        <v>0</v>
      </c>
      <c r="AC17" s="275"/>
      <c r="AD17" s="275"/>
      <c r="AE17" s="29">
        <v>2</v>
      </c>
      <c r="AF17" s="275">
        <v>0</v>
      </c>
      <c r="AG17" s="275"/>
      <c r="AH17" s="73"/>
      <c r="AI17" s="29">
        <v>1</v>
      </c>
      <c r="AJ17" s="275"/>
      <c r="AK17" s="275"/>
      <c r="AL17" s="275"/>
      <c r="AM17" s="29">
        <v>1</v>
      </c>
      <c r="AN17" s="25">
        <v>0</v>
      </c>
      <c r="AO17" s="25">
        <v>0</v>
      </c>
      <c r="AP17" s="25">
        <v>0</v>
      </c>
      <c r="AQ17" s="28"/>
      <c r="AR17" s="25">
        <v>0</v>
      </c>
      <c r="AS17" s="25">
        <v>0</v>
      </c>
      <c r="AT17" s="25">
        <v>0</v>
      </c>
      <c r="AU17" s="120">
        <v>1</v>
      </c>
      <c r="AV17" s="25">
        <v>0</v>
      </c>
      <c r="AW17" s="25">
        <v>0</v>
      </c>
      <c r="AX17" s="25">
        <v>0</v>
      </c>
      <c r="AY17" s="128">
        <f t="shared" si="0"/>
        <v>25</v>
      </c>
    </row>
    <row r="18" spans="1:51">
      <c r="A18" s="39">
        <v>13</v>
      </c>
      <c r="B18" s="38" t="s">
        <v>22</v>
      </c>
      <c r="C18" s="29">
        <v>2</v>
      </c>
      <c r="D18" s="275">
        <v>19</v>
      </c>
      <c r="E18" s="275">
        <v>12</v>
      </c>
      <c r="F18" s="275">
        <v>12</v>
      </c>
      <c r="G18" s="29">
        <v>2</v>
      </c>
      <c r="H18" s="275">
        <v>22</v>
      </c>
      <c r="I18" s="275">
        <v>15</v>
      </c>
      <c r="J18" s="275">
        <v>15</v>
      </c>
      <c r="K18" s="29">
        <v>2</v>
      </c>
      <c r="L18" s="275">
        <v>3</v>
      </c>
      <c r="M18" s="275">
        <v>2</v>
      </c>
      <c r="N18" s="275">
        <v>2</v>
      </c>
      <c r="O18" s="29">
        <v>2</v>
      </c>
      <c r="P18" s="275">
        <v>9</v>
      </c>
      <c r="Q18" s="275">
        <v>8</v>
      </c>
      <c r="R18" s="275">
        <v>8</v>
      </c>
      <c r="S18" s="29">
        <v>2</v>
      </c>
      <c r="T18" s="275">
        <v>38</v>
      </c>
      <c r="U18" s="275">
        <v>30</v>
      </c>
      <c r="V18" s="275">
        <v>15</v>
      </c>
      <c r="W18" s="29">
        <v>2</v>
      </c>
      <c r="X18" s="275">
        <v>19</v>
      </c>
      <c r="Y18" s="275">
        <v>16</v>
      </c>
      <c r="Z18" s="275">
        <v>16</v>
      </c>
      <c r="AA18" s="29">
        <v>2</v>
      </c>
      <c r="AB18" s="275">
        <v>4</v>
      </c>
      <c r="AC18" s="275">
        <v>4</v>
      </c>
      <c r="AD18" s="275">
        <v>3</v>
      </c>
      <c r="AE18" s="29">
        <v>2</v>
      </c>
      <c r="AF18" s="275">
        <v>2</v>
      </c>
      <c r="AG18" s="275">
        <v>2</v>
      </c>
      <c r="AH18" s="73">
        <v>1</v>
      </c>
      <c r="AI18" s="29">
        <v>1</v>
      </c>
      <c r="AJ18" s="275">
        <v>7</v>
      </c>
      <c r="AK18" s="275">
        <v>7</v>
      </c>
      <c r="AL18" s="275">
        <v>2</v>
      </c>
      <c r="AM18" s="29">
        <v>0</v>
      </c>
      <c r="AN18" s="25">
        <v>0</v>
      </c>
      <c r="AO18" s="25">
        <v>0</v>
      </c>
      <c r="AP18" s="25">
        <v>0</v>
      </c>
      <c r="AQ18" s="28">
        <v>0</v>
      </c>
      <c r="AR18" s="25">
        <v>23</v>
      </c>
      <c r="AS18" s="25">
        <v>18</v>
      </c>
      <c r="AT18" s="25">
        <v>18</v>
      </c>
      <c r="AU18" s="120">
        <v>1</v>
      </c>
      <c r="AV18" s="25">
        <v>0</v>
      </c>
      <c r="AW18" s="25">
        <v>0</v>
      </c>
      <c r="AX18" s="25">
        <v>0</v>
      </c>
      <c r="AY18" s="128">
        <f t="shared" si="0"/>
        <v>18</v>
      </c>
    </row>
    <row r="19" spans="1:51">
      <c r="A19" s="39">
        <v>14</v>
      </c>
      <c r="B19" s="38" t="s">
        <v>23</v>
      </c>
      <c r="C19" s="29">
        <v>3</v>
      </c>
      <c r="D19" s="275">
        <v>0</v>
      </c>
      <c r="E19" s="275"/>
      <c r="F19" s="275"/>
      <c r="G19" s="29">
        <v>3</v>
      </c>
      <c r="H19" s="275">
        <v>0</v>
      </c>
      <c r="I19" s="275"/>
      <c r="J19" s="275"/>
      <c r="K19" s="29">
        <v>3</v>
      </c>
      <c r="L19" s="275">
        <v>0</v>
      </c>
      <c r="M19" s="275"/>
      <c r="N19" s="275"/>
      <c r="O19" s="29">
        <v>3</v>
      </c>
      <c r="P19" s="275">
        <v>0</v>
      </c>
      <c r="Q19" s="275"/>
      <c r="R19" s="275"/>
      <c r="S19" s="29">
        <v>3</v>
      </c>
      <c r="T19" s="275"/>
      <c r="U19" s="275"/>
      <c r="V19" s="275"/>
      <c r="W19" s="29">
        <v>3</v>
      </c>
      <c r="X19" s="275">
        <v>0</v>
      </c>
      <c r="Y19" s="275"/>
      <c r="Z19" s="275"/>
      <c r="AA19" s="29">
        <v>2</v>
      </c>
      <c r="AB19" s="275">
        <v>0</v>
      </c>
      <c r="AC19" s="275"/>
      <c r="AD19" s="275"/>
      <c r="AE19" s="29">
        <v>2</v>
      </c>
      <c r="AF19" s="275">
        <v>0</v>
      </c>
      <c r="AG19" s="275"/>
      <c r="AH19" s="73"/>
      <c r="AI19" s="29">
        <v>1</v>
      </c>
      <c r="AJ19" s="275"/>
      <c r="AK19" s="275"/>
      <c r="AL19" s="275"/>
      <c r="AM19" s="29">
        <v>1</v>
      </c>
      <c r="AN19" s="25">
        <v>0</v>
      </c>
      <c r="AO19" s="25">
        <v>0</v>
      </c>
      <c r="AP19" s="25">
        <v>0</v>
      </c>
      <c r="AQ19" s="28"/>
      <c r="AR19" s="25">
        <v>0</v>
      </c>
      <c r="AS19" s="25">
        <v>0</v>
      </c>
      <c r="AT19" s="25">
        <v>0</v>
      </c>
      <c r="AU19" s="120">
        <v>1</v>
      </c>
      <c r="AV19" s="25">
        <v>0</v>
      </c>
      <c r="AW19" s="25">
        <v>0</v>
      </c>
      <c r="AX19" s="25">
        <v>0</v>
      </c>
      <c r="AY19" s="128">
        <f t="shared" si="0"/>
        <v>25</v>
      </c>
    </row>
    <row r="20" spans="1:51">
      <c r="A20" s="39">
        <v>15</v>
      </c>
      <c r="B20" s="38" t="s">
        <v>24</v>
      </c>
      <c r="C20" s="29">
        <v>2</v>
      </c>
      <c r="D20" s="275">
        <v>23</v>
      </c>
      <c r="E20" s="56">
        <v>23</v>
      </c>
      <c r="F20" s="275">
        <v>23</v>
      </c>
      <c r="G20" s="29">
        <v>2</v>
      </c>
      <c r="H20" s="275">
        <v>86</v>
      </c>
      <c r="I20" s="275">
        <v>86</v>
      </c>
      <c r="J20" s="275">
        <v>86</v>
      </c>
      <c r="K20" s="29">
        <v>2</v>
      </c>
      <c r="L20" s="275">
        <v>21</v>
      </c>
      <c r="M20" s="275">
        <v>21</v>
      </c>
      <c r="N20" s="275">
        <v>21</v>
      </c>
      <c r="O20" s="29">
        <v>2</v>
      </c>
      <c r="P20" s="275">
        <v>51</v>
      </c>
      <c r="Q20" s="275">
        <v>51</v>
      </c>
      <c r="R20" s="275">
        <v>51</v>
      </c>
      <c r="S20" s="29">
        <v>2</v>
      </c>
      <c r="T20" s="275">
        <v>92</v>
      </c>
      <c r="U20" s="275">
        <v>92</v>
      </c>
      <c r="V20" s="275">
        <v>92</v>
      </c>
      <c r="W20" s="29">
        <v>2</v>
      </c>
      <c r="X20" s="275">
        <v>76</v>
      </c>
      <c r="Y20" s="275">
        <v>66</v>
      </c>
      <c r="Z20" s="275">
        <v>66</v>
      </c>
      <c r="AA20" s="29">
        <v>2</v>
      </c>
      <c r="AB20" s="275">
        <v>8</v>
      </c>
      <c r="AC20" s="275">
        <v>8</v>
      </c>
      <c r="AD20" s="275">
        <v>8</v>
      </c>
      <c r="AE20" s="29">
        <v>2</v>
      </c>
      <c r="AF20" s="275">
        <v>23</v>
      </c>
      <c r="AG20" s="275">
        <v>23</v>
      </c>
      <c r="AH20" s="73">
        <v>23</v>
      </c>
      <c r="AI20" s="29">
        <v>1</v>
      </c>
      <c r="AJ20" s="275">
        <v>22</v>
      </c>
      <c r="AK20" s="275">
        <v>22</v>
      </c>
      <c r="AL20" s="275">
        <v>22</v>
      </c>
      <c r="AM20" s="29">
        <v>0</v>
      </c>
      <c r="AN20" s="25">
        <v>0</v>
      </c>
      <c r="AO20" s="25">
        <v>0</v>
      </c>
      <c r="AP20" s="25">
        <v>0</v>
      </c>
      <c r="AQ20" s="28">
        <v>0</v>
      </c>
      <c r="AR20" s="25">
        <v>81</v>
      </c>
      <c r="AS20" s="25">
        <v>39</v>
      </c>
      <c r="AT20" s="25">
        <v>39</v>
      </c>
      <c r="AU20" s="120">
        <v>1</v>
      </c>
      <c r="AV20" s="25">
        <v>0</v>
      </c>
      <c r="AW20" s="25">
        <v>0</v>
      </c>
      <c r="AX20" s="25">
        <v>0</v>
      </c>
      <c r="AY20" s="128">
        <f t="shared" si="0"/>
        <v>18</v>
      </c>
    </row>
    <row r="21" spans="1:51">
      <c r="A21" s="39">
        <v>16</v>
      </c>
      <c r="B21" s="38" t="s">
        <v>25</v>
      </c>
      <c r="C21" s="29">
        <v>2</v>
      </c>
      <c r="D21" s="275">
        <v>45</v>
      </c>
      <c r="E21" s="56">
        <v>45</v>
      </c>
      <c r="F21" s="275">
        <v>45</v>
      </c>
      <c r="G21" s="29">
        <v>2</v>
      </c>
      <c r="H21" s="275">
        <v>45</v>
      </c>
      <c r="I21" s="275">
        <v>45</v>
      </c>
      <c r="J21" s="275">
        <v>45</v>
      </c>
      <c r="K21" s="29">
        <v>2</v>
      </c>
      <c r="L21" s="275">
        <v>46</v>
      </c>
      <c r="M21" s="275">
        <v>46</v>
      </c>
      <c r="N21" s="275">
        <v>46</v>
      </c>
      <c r="O21" s="29">
        <v>2</v>
      </c>
      <c r="P21" s="275">
        <v>47</v>
      </c>
      <c r="Q21" s="275">
        <v>47</v>
      </c>
      <c r="R21" s="275">
        <v>47</v>
      </c>
      <c r="S21" s="29">
        <v>2</v>
      </c>
      <c r="T21" s="275">
        <v>49</v>
      </c>
      <c r="U21" s="275">
        <v>49</v>
      </c>
      <c r="V21" s="275">
        <v>43</v>
      </c>
      <c r="W21" s="29">
        <v>2</v>
      </c>
      <c r="X21" s="275">
        <v>44</v>
      </c>
      <c r="Y21" s="275">
        <v>44</v>
      </c>
      <c r="Z21" s="275">
        <v>44</v>
      </c>
      <c r="AA21" s="29">
        <v>2</v>
      </c>
      <c r="AB21" s="275">
        <v>44</v>
      </c>
      <c r="AC21" s="275">
        <v>44</v>
      </c>
      <c r="AD21" s="275">
        <v>44</v>
      </c>
      <c r="AE21" s="29">
        <v>2</v>
      </c>
      <c r="AF21" s="275">
        <v>43</v>
      </c>
      <c r="AG21" s="275">
        <v>43</v>
      </c>
      <c r="AH21" s="73">
        <v>43</v>
      </c>
      <c r="AI21" s="29">
        <v>1</v>
      </c>
      <c r="AJ21" s="275">
        <v>0</v>
      </c>
      <c r="AK21" s="275">
        <v>0</v>
      </c>
      <c r="AL21" s="275">
        <v>0</v>
      </c>
      <c r="AM21" s="29">
        <v>0</v>
      </c>
      <c r="AN21" s="25">
        <v>0</v>
      </c>
      <c r="AO21" s="25">
        <v>0</v>
      </c>
      <c r="AP21" s="25">
        <v>0</v>
      </c>
      <c r="AQ21" s="28">
        <v>0</v>
      </c>
      <c r="AR21" s="25">
        <v>0</v>
      </c>
      <c r="AS21" s="25">
        <v>0</v>
      </c>
      <c r="AT21" s="25">
        <v>0</v>
      </c>
      <c r="AU21" s="120">
        <v>1</v>
      </c>
      <c r="AV21" s="25">
        <v>0</v>
      </c>
      <c r="AW21" s="25">
        <v>0</v>
      </c>
      <c r="AX21" s="25">
        <v>0</v>
      </c>
      <c r="AY21" s="128">
        <f t="shared" si="0"/>
        <v>18</v>
      </c>
    </row>
    <row r="22" spans="1:51">
      <c r="A22" s="39">
        <v>17</v>
      </c>
      <c r="B22" s="38" t="s">
        <v>26</v>
      </c>
      <c r="C22" s="29">
        <v>4</v>
      </c>
      <c r="D22" s="275">
        <v>0</v>
      </c>
      <c r="E22" s="56"/>
      <c r="F22" s="275"/>
      <c r="G22" s="29">
        <v>4</v>
      </c>
      <c r="H22" s="275">
        <v>0</v>
      </c>
      <c r="I22" s="275"/>
      <c r="J22" s="275"/>
      <c r="K22" s="29">
        <v>4</v>
      </c>
      <c r="L22" s="275">
        <v>0</v>
      </c>
      <c r="M22" s="275"/>
      <c r="N22" s="275"/>
      <c r="O22" s="29">
        <v>4</v>
      </c>
      <c r="P22" s="275">
        <v>0</v>
      </c>
      <c r="Q22" s="275"/>
      <c r="R22" s="275"/>
      <c r="S22" s="29">
        <v>4</v>
      </c>
      <c r="T22" s="275"/>
      <c r="U22" s="275"/>
      <c r="V22" s="275"/>
      <c r="W22" s="29">
        <v>4</v>
      </c>
      <c r="X22" s="275">
        <v>0</v>
      </c>
      <c r="Y22" s="275"/>
      <c r="Z22" s="275"/>
      <c r="AA22" s="29">
        <v>2</v>
      </c>
      <c r="AB22" s="275">
        <v>0</v>
      </c>
      <c r="AC22" s="275"/>
      <c r="AD22" s="275"/>
      <c r="AE22" s="29">
        <v>2</v>
      </c>
      <c r="AF22" s="275">
        <v>0</v>
      </c>
      <c r="AG22" s="275"/>
      <c r="AH22" s="73"/>
      <c r="AI22" s="29">
        <v>1</v>
      </c>
      <c r="AJ22" s="275"/>
      <c r="AK22" s="275"/>
      <c r="AL22" s="275"/>
      <c r="AM22" s="29">
        <v>0</v>
      </c>
      <c r="AN22" s="25">
        <v>0</v>
      </c>
      <c r="AO22" s="25">
        <v>0</v>
      </c>
      <c r="AP22" s="25">
        <v>0</v>
      </c>
      <c r="AQ22" s="28"/>
      <c r="AR22" s="25">
        <v>0</v>
      </c>
      <c r="AS22" s="25">
        <v>0</v>
      </c>
      <c r="AT22" s="25">
        <v>0</v>
      </c>
      <c r="AU22" s="120">
        <v>2</v>
      </c>
      <c r="AV22" s="25">
        <v>0</v>
      </c>
      <c r="AW22" s="25">
        <v>0</v>
      </c>
      <c r="AX22" s="25">
        <v>0</v>
      </c>
      <c r="AY22" s="128">
        <f t="shared" si="0"/>
        <v>31</v>
      </c>
    </row>
    <row r="23" spans="1:51">
      <c r="A23" s="39">
        <v>18</v>
      </c>
      <c r="B23" s="38" t="s">
        <v>27</v>
      </c>
      <c r="C23" s="29">
        <v>2</v>
      </c>
      <c r="D23" s="275">
        <v>960</v>
      </c>
      <c r="E23" s="56">
        <v>960</v>
      </c>
      <c r="F23" s="275">
        <v>960</v>
      </c>
      <c r="G23" s="29">
        <v>2</v>
      </c>
      <c r="H23" s="275">
        <v>768</v>
      </c>
      <c r="I23" s="275">
        <v>768</v>
      </c>
      <c r="J23" s="275">
        <v>768</v>
      </c>
      <c r="K23" s="29">
        <v>2</v>
      </c>
      <c r="L23" s="275">
        <v>640</v>
      </c>
      <c r="M23" s="275">
        <v>640</v>
      </c>
      <c r="N23" s="275">
        <v>640</v>
      </c>
      <c r="O23" s="29">
        <v>2</v>
      </c>
      <c r="P23" s="275">
        <v>1024</v>
      </c>
      <c r="Q23" s="275">
        <v>1024</v>
      </c>
      <c r="R23" s="275">
        <v>1024</v>
      </c>
      <c r="S23" s="29">
        <v>2</v>
      </c>
      <c r="T23" s="275">
        <v>1408</v>
      </c>
      <c r="U23" s="275">
        <v>1408</v>
      </c>
      <c r="V23" s="275">
        <v>0</v>
      </c>
      <c r="W23" s="29">
        <v>2</v>
      </c>
      <c r="X23" s="275">
        <v>512</v>
      </c>
      <c r="Y23" s="275">
        <v>512</v>
      </c>
      <c r="Z23" s="275">
        <v>512</v>
      </c>
      <c r="AA23" s="29">
        <v>2</v>
      </c>
      <c r="AB23" s="275">
        <v>512</v>
      </c>
      <c r="AC23" s="275">
        <v>512</v>
      </c>
      <c r="AD23" s="275">
        <v>512</v>
      </c>
      <c r="AE23" s="29">
        <v>2</v>
      </c>
      <c r="AF23" s="275">
        <v>640</v>
      </c>
      <c r="AG23" s="275">
        <v>640</v>
      </c>
      <c r="AH23" s="73">
        <v>640</v>
      </c>
      <c r="AI23" s="29">
        <v>1</v>
      </c>
      <c r="AJ23" s="275">
        <v>0</v>
      </c>
      <c r="AK23" s="275">
        <v>0</v>
      </c>
      <c r="AL23" s="275">
        <v>0</v>
      </c>
      <c r="AM23" s="29">
        <v>0</v>
      </c>
      <c r="AN23" s="25">
        <v>0</v>
      </c>
      <c r="AO23" s="25">
        <v>0</v>
      </c>
      <c r="AP23" s="25">
        <v>0</v>
      </c>
      <c r="AQ23" s="28">
        <v>1</v>
      </c>
      <c r="AR23" s="25">
        <v>0</v>
      </c>
      <c r="AS23" s="25">
        <v>0</v>
      </c>
      <c r="AT23" s="25">
        <v>0</v>
      </c>
      <c r="AU23" s="120">
        <v>1</v>
      </c>
      <c r="AV23" s="25">
        <v>0</v>
      </c>
      <c r="AW23" s="25">
        <v>0</v>
      </c>
      <c r="AX23" s="25">
        <v>0</v>
      </c>
      <c r="AY23" s="128">
        <f t="shared" si="0"/>
        <v>19</v>
      </c>
    </row>
    <row r="24" spans="1:51">
      <c r="A24" s="40">
        <v>19</v>
      </c>
      <c r="B24" s="38" t="s">
        <v>28</v>
      </c>
      <c r="C24" s="29">
        <v>3</v>
      </c>
      <c r="D24" s="275">
        <v>0</v>
      </c>
      <c r="E24" s="56">
        <v>0</v>
      </c>
      <c r="F24" s="275">
        <v>0</v>
      </c>
      <c r="G24" s="29">
        <v>3</v>
      </c>
      <c r="H24" s="275">
        <v>0</v>
      </c>
      <c r="I24" s="275">
        <v>0</v>
      </c>
      <c r="J24" s="275">
        <v>0</v>
      </c>
      <c r="K24" s="29">
        <v>3</v>
      </c>
      <c r="L24" s="275">
        <v>0</v>
      </c>
      <c r="M24" s="275">
        <v>0</v>
      </c>
      <c r="N24" s="275">
        <v>0</v>
      </c>
      <c r="O24" s="29">
        <v>3</v>
      </c>
      <c r="P24" s="275">
        <v>0</v>
      </c>
      <c r="Q24" s="275">
        <v>0</v>
      </c>
      <c r="R24" s="275">
        <v>0</v>
      </c>
      <c r="S24" s="29">
        <v>3</v>
      </c>
      <c r="T24" s="275">
        <v>0</v>
      </c>
      <c r="U24" s="275">
        <v>0</v>
      </c>
      <c r="V24" s="275"/>
      <c r="W24" s="29">
        <v>3</v>
      </c>
      <c r="X24" s="275">
        <v>0</v>
      </c>
      <c r="Y24" s="275">
        <v>0</v>
      </c>
      <c r="Z24" s="275">
        <v>0</v>
      </c>
      <c r="AA24" s="29">
        <v>4</v>
      </c>
      <c r="AB24" s="275">
        <v>0</v>
      </c>
      <c r="AC24" s="275">
        <v>0</v>
      </c>
      <c r="AD24" s="275">
        <v>0</v>
      </c>
      <c r="AE24" s="29">
        <v>4</v>
      </c>
      <c r="AF24" s="275">
        <v>0</v>
      </c>
      <c r="AG24" s="275">
        <v>0</v>
      </c>
      <c r="AH24" s="73">
        <v>0</v>
      </c>
      <c r="AI24" s="29">
        <v>1</v>
      </c>
      <c r="AJ24" s="275"/>
      <c r="AK24" s="275"/>
      <c r="AL24" s="275"/>
      <c r="AM24" s="29">
        <v>0</v>
      </c>
      <c r="AN24" s="25">
        <v>0</v>
      </c>
      <c r="AO24" s="25">
        <v>0</v>
      </c>
      <c r="AP24" s="25">
        <v>0</v>
      </c>
      <c r="AQ24" s="28"/>
      <c r="AR24" s="25">
        <v>0</v>
      </c>
      <c r="AS24" s="25">
        <v>0</v>
      </c>
      <c r="AT24" s="25">
        <v>0</v>
      </c>
      <c r="AU24" s="120">
        <v>2</v>
      </c>
      <c r="AV24" s="25">
        <v>128</v>
      </c>
      <c r="AW24" s="25">
        <v>128</v>
      </c>
      <c r="AX24" s="25">
        <v>0</v>
      </c>
      <c r="AY24" s="128">
        <f t="shared" si="0"/>
        <v>29</v>
      </c>
    </row>
    <row r="25" spans="1:51">
      <c r="A25" s="39">
        <v>20</v>
      </c>
      <c r="B25" s="38" t="s">
        <v>101</v>
      </c>
      <c r="C25" s="29">
        <v>2</v>
      </c>
      <c r="D25" s="275">
        <v>224</v>
      </c>
      <c r="E25" s="56">
        <v>224</v>
      </c>
      <c r="F25" s="275">
        <v>34</v>
      </c>
      <c r="G25" s="29">
        <v>2</v>
      </c>
      <c r="H25" s="275">
        <v>344</v>
      </c>
      <c r="I25" s="275">
        <v>344</v>
      </c>
      <c r="J25" s="275">
        <v>105</v>
      </c>
      <c r="K25" s="29">
        <v>2</v>
      </c>
      <c r="L25" s="275">
        <v>222</v>
      </c>
      <c r="M25" s="275">
        <v>222</v>
      </c>
      <c r="N25" s="275">
        <v>5</v>
      </c>
      <c r="O25" s="29">
        <v>2</v>
      </c>
      <c r="P25" s="275">
        <v>401</v>
      </c>
      <c r="Q25" s="275">
        <v>401</v>
      </c>
      <c r="R25" s="275">
        <v>45</v>
      </c>
      <c r="S25" s="29">
        <v>2</v>
      </c>
      <c r="T25" s="275">
        <v>385</v>
      </c>
      <c r="U25" s="275">
        <v>385</v>
      </c>
      <c r="V25" s="275">
        <v>0</v>
      </c>
      <c r="W25" s="29">
        <v>2</v>
      </c>
      <c r="X25" s="275">
        <v>55</v>
      </c>
      <c r="Y25" s="275">
        <v>55</v>
      </c>
      <c r="Z25" s="275">
        <v>0</v>
      </c>
      <c r="AA25" s="29">
        <v>2</v>
      </c>
      <c r="AB25" s="275">
        <v>22</v>
      </c>
      <c r="AC25" s="275">
        <v>22</v>
      </c>
      <c r="AD25" s="275">
        <v>0</v>
      </c>
      <c r="AE25" s="29">
        <v>2</v>
      </c>
      <c r="AF25" s="275">
        <v>90</v>
      </c>
      <c r="AG25" s="275">
        <v>90</v>
      </c>
      <c r="AH25" s="73">
        <v>0</v>
      </c>
      <c r="AI25" s="29">
        <v>1</v>
      </c>
      <c r="AJ25" s="275">
        <v>0</v>
      </c>
      <c r="AK25" s="275">
        <v>0</v>
      </c>
      <c r="AL25" s="275">
        <v>0</v>
      </c>
      <c r="AM25" s="29">
        <v>0</v>
      </c>
      <c r="AN25" s="25">
        <v>0</v>
      </c>
      <c r="AO25" s="25">
        <v>0</v>
      </c>
      <c r="AP25" s="25">
        <v>0</v>
      </c>
      <c r="AQ25" s="28">
        <v>0</v>
      </c>
      <c r="AR25" s="25">
        <v>0</v>
      </c>
      <c r="AS25" s="25">
        <v>0</v>
      </c>
      <c r="AT25" s="25">
        <v>0</v>
      </c>
      <c r="AU25" s="120">
        <v>1</v>
      </c>
      <c r="AV25" s="25">
        <v>0</v>
      </c>
      <c r="AW25" s="25">
        <v>0</v>
      </c>
      <c r="AX25" s="25">
        <v>0</v>
      </c>
      <c r="AY25" s="128">
        <f t="shared" si="0"/>
        <v>18</v>
      </c>
    </row>
    <row r="26" spans="1:51">
      <c r="A26" s="39">
        <v>21</v>
      </c>
      <c r="B26" s="38" t="s">
        <v>30</v>
      </c>
      <c r="C26" s="29">
        <v>2</v>
      </c>
      <c r="D26" s="275">
        <v>0</v>
      </c>
      <c r="E26" s="275"/>
      <c r="F26" s="275"/>
      <c r="G26" s="29">
        <v>2</v>
      </c>
      <c r="H26" s="275">
        <v>0</v>
      </c>
      <c r="I26" s="275"/>
      <c r="J26" s="275"/>
      <c r="K26" s="29">
        <v>2</v>
      </c>
      <c r="L26" s="275">
        <v>0</v>
      </c>
      <c r="M26" s="275"/>
      <c r="N26" s="275"/>
      <c r="O26" s="29">
        <v>2</v>
      </c>
      <c r="P26" s="275">
        <v>0</v>
      </c>
      <c r="Q26" s="275"/>
      <c r="R26" s="275"/>
      <c r="S26" s="29">
        <v>2</v>
      </c>
      <c r="T26" s="275">
        <v>0</v>
      </c>
      <c r="U26" s="275"/>
      <c r="V26" s="275"/>
      <c r="W26" s="29">
        <v>2</v>
      </c>
      <c r="X26" s="275">
        <v>0</v>
      </c>
      <c r="Y26" s="275"/>
      <c r="Z26" s="275"/>
      <c r="AA26" s="29">
        <v>2</v>
      </c>
      <c r="AB26" s="275">
        <v>0</v>
      </c>
      <c r="AC26" s="275"/>
      <c r="AD26" s="275"/>
      <c r="AE26" s="29">
        <v>2</v>
      </c>
      <c r="AF26" s="275">
        <v>0</v>
      </c>
      <c r="AG26" s="275"/>
      <c r="AH26" s="73"/>
      <c r="AI26" s="29">
        <v>1</v>
      </c>
      <c r="AJ26" s="275"/>
      <c r="AK26" s="275"/>
      <c r="AL26" s="275"/>
      <c r="AM26" s="29">
        <v>1</v>
      </c>
      <c r="AN26" s="25">
        <v>0</v>
      </c>
      <c r="AO26" s="25">
        <v>0</v>
      </c>
      <c r="AP26" s="25">
        <v>0</v>
      </c>
      <c r="AQ26" s="28"/>
      <c r="AR26" s="25">
        <v>0</v>
      </c>
      <c r="AS26" s="25">
        <v>0</v>
      </c>
      <c r="AT26" s="25">
        <v>0</v>
      </c>
      <c r="AU26" s="120">
        <v>1</v>
      </c>
      <c r="AV26" s="25">
        <v>0</v>
      </c>
      <c r="AW26" s="25">
        <v>0</v>
      </c>
      <c r="AX26" s="25">
        <v>0</v>
      </c>
      <c r="AY26" s="128">
        <f t="shared" si="0"/>
        <v>19</v>
      </c>
    </row>
    <row r="27" spans="1:51">
      <c r="A27" s="39">
        <v>22</v>
      </c>
      <c r="B27" s="38" t="s">
        <v>31</v>
      </c>
      <c r="C27" s="29">
        <v>2</v>
      </c>
      <c r="D27" s="275">
        <v>0</v>
      </c>
      <c r="E27" s="275"/>
      <c r="F27" s="275"/>
      <c r="G27" s="29">
        <v>2</v>
      </c>
      <c r="H27" s="275">
        <v>0</v>
      </c>
      <c r="I27" s="275"/>
      <c r="J27" s="275"/>
      <c r="K27" s="29">
        <v>2</v>
      </c>
      <c r="L27" s="275">
        <v>0</v>
      </c>
      <c r="M27" s="275"/>
      <c r="N27" s="275"/>
      <c r="O27" s="29">
        <v>2</v>
      </c>
      <c r="P27" s="275">
        <v>0</v>
      </c>
      <c r="Q27" s="275"/>
      <c r="R27" s="275"/>
      <c r="S27" s="29">
        <v>2</v>
      </c>
      <c r="T27" s="275">
        <v>0</v>
      </c>
      <c r="U27" s="275"/>
      <c r="V27" s="275"/>
      <c r="W27" s="29">
        <v>2</v>
      </c>
      <c r="X27" s="275">
        <v>0</v>
      </c>
      <c r="Y27" s="275"/>
      <c r="Z27" s="275"/>
      <c r="AA27" s="29">
        <v>2</v>
      </c>
      <c r="AB27" s="275">
        <v>0</v>
      </c>
      <c r="AC27" s="275"/>
      <c r="AD27" s="275"/>
      <c r="AE27" s="29">
        <v>2</v>
      </c>
      <c r="AF27" s="275">
        <v>0</v>
      </c>
      <c r="AG27" s="275"/>
      <c r="AH27" s="73"/>
      <c r="AI27" s="29">
        <v>1</v>
      </c>
      <c r="AJ27" s="275"/>
      <c r="AK27" s="275"/>
      <c r="AL27" s="275"/>
      <c r="AM27" s="29">
        <v>0</v>
      </c>
      <c r="AN27" s="25">
        <v>0</v>
      </c>
      <c r="AO27" s="25">
        <v>0</v>
      </c>
      <c r="AP27" s="25">
        <v>0</v>
      </c>
      <c r="AQ27" s="28"/>
      <c r="AR27" s="25">
        <v>0</v>
      </c>
      <c r="AS27" s="25">
        <v>0</v>
      </c>
      <c r="AT27" s="25">
        <v>0</v>
      </c>
      <c r="AU27" s="120">
        <v>1</v>
      </c>
      <c r="AV27" s="25">
        <v>0</v>
      </c>
      <c r="AW27" s="25">
        <v>0</v>
      </c>
      <c r="AX27" s="25">
        <v>0</v>
      </c>
      <c r="AY27" s="128">
        <f t="shared" si="0"/>
        <v>18</v>
      </c>
    </row>
    <row r="28" spans="1:51">
      <c r="A28" s="39">
        <v>23</v>
      </c>
      <c r="B28" s="38" t="s">
        <v>32</v>
      </c>
      <c r="C28" s="29">
        <v>2</v>
      </c>
      <c r="D28" s="275">
        <v>0</v>
      </c>
      <c r="E28" s="56">
        <v>0</v>
      </c>
      <c r="F28" s="275">
        <v>0</v>
      </c>
      <c r="G28" s="29">
        <v>2</v>
      </c>
      <c r="H28" s="275">
        <v>0</v>
      </c>
      <c r="I28" s="275">
        <v>0</v>
      </c>
      <c r="J28" s="275">
        <v>0</v>
      </c>
      <c r="K28" s="29">
        <v>2</v>
      </c>
      <c r="L28" s="275">
        <v>0</v>
      </c>
      <c r="M28" s="275">
        <v>0</v>
      </c>
      <c r="N28" s="275">
        <v>0</v>
      </c>
      <c r="O28" s="29">
        <v>2</v>
      </c>
      <c r="P28" s="275">
        <v>0</v>
      </c>
      <c r="Q28" s="275">
        <v>0</v>
      </c>
      <c r="R28" s="275">
        <v>0</v>
      </c>
      <c r="S28" s="29">
        <v>2</v>
      </c>
      <c r="T28" s="275">
        <v>0</v>
      </c>
      <c r="U28" s="275">
        <v>0</v>
      </c>
      <c r="V28" s="275"/>
      <c r="W28" s="29">
        <v>2</v>
      </c>
      <c r="X28" s="275">
        <v>0</v>
      </c>
      <c r="Y28" s="275">
        <v>0</v>
      </c>
      <c r="Z28" s="275">
        <v>0</v>
      </c>
      <c r="AA28" s="33">
        <v>2</v>
      </c>
      <c r="AB28" s="32">
        <v>0</v>
      </c>
      <c r="AC28" s="32">
        <v>0</v>
      </c>
      <c r="AD28" s="32">
        <v>0</v>
      </c>
      <c r="AE28" s="29">
        <v>2</v>
      </c>
      <c r="AF28" s="275">
        <v>0</v>
      </c>
      <c r="AG28" s="275">
        <v>0</v>
      </c>
      <c r="AH28" s="73">
        <v>0</v>
      </c>
      <c r="AI28" s="29">
        <v>1</v>
      </c>
      <c r="AJ28" s="275"/>
      <c r="AK28" s="275"/>
      <c r="AL28" s="275"/>
      <c r="AM28" s="29">
        <v>1</v>
      </c>
      <c r="AN28" s="25">
        <v>0</v>
      </c>
      <c r="AO28" s="25">
        <v>0</v>
      </c>
      <c r="AP28" s="25">
        <v>0</v>
      </c>
      <c r="AQ28" s="28"/>
      <c r="AR28" s="25">
        <v>0</v>
      </c>
      <c r="AS28" s="25">
        <v>0</v>
      </c>
      <c r="AT28" s="25">
        <v>0</v>
      </c>
      <c r="AU28" s="120">
        <v>1</v>
      </c>
      <c r="AV28" s="25">
        <v>0</v>
      </c>
      <c r="AW28" s="25">
        <v>0</v>
      </c>
      <c r="AX28" s="25">
        <v>0</v>
      </c>
      <c r="AY28" s="128">
        <f t="shared" si="0"/>
        <v>19</v>
      </c>
    </row>
    <row r="29" spans="1:51">
      <c r="A29" s="39">
        <v>24</v>
      </c>
      <c r="B29" s="38" t="s">
        <v>33</v>
      </c>
      <c r="C29" s="29">
        <v>2</v>
      </c>
      <c r="D29" s="275">
        <v>10</v>
      </c>
      <c r="E29" s="275">
        <v>8</v>
      </c>
      <c r="F29" s="275">
        <v>8</v>
      </c>
      <c r="G29" s="29">
        <v>2</v>
      </c>
      <c r="H29" s="275">
        <v>56</v>
      </c>
      <c r="I29" s="275">
        <v>55</v>
      </c>
      <c r="J29" s="275">
        <v>55</v>
      </c>
      <c r="K29" s="29">
        <v>2</v>
      </c>
      <c r="L29" s="275">
        <v>56</v>
      </c>
      <c r="M29" s="275">
        <v>54</v>
      </c>
      <c r="N29" s="275">
        <v>54</v>
      </c>
      <c r="O29" s="29">
        <v>2</v>
      </c>
      <c r="P29" s="275">
        <v>87</v>
      </c>
      <c r="Q29" s="275">
        <v>86</v>
      </c>
      <c r="R29" s="275">
        <v>86</v>
      </c>
      <c r="S29" s="29">
        <v>2</v>
      </c>
      <c r="T29" s="275">
        <v>9</v>
      </c>
      <c r="U29" s="275">
        <v>9</v>
      </c>
      <c r="V29" s="275">
        <v>4</v>
      </c>
      <c r="W29" s="29">
        <v>0</v>
      </c>
      <c r="X29" s="275">
        <v>28</v>
      </c>
      <c r="Y29" s="275">
        <v>26</v>
      </c>
      <c r="Z29" s="275">
        <v>26</v>
      </c>
      <c r="AA29" s="29">
        <v>2</v>
      </c>
      <c r="AB29" s="275">
        <v>38</v>
      </c>
      <c r="AC29" s="275">
        <v>36</v>
      </c>
      <c r="AD29" s="275">
        <v>36</v>
      </c>
      <c r="AE29" s="29">
        <v>2</v>
      </c>
      <c r="AF29" s="275">
        <v>26</v>
      </c>
      <c r="AG29" s="275">
        <v>25</v>
      </c>
      <c r="AH29" s="73">
        <v>25</v>
      </c>
      <c r="AI29" s="29">
        <v>1</v>
      </c>
      <c r="AJ29" s="275">
        <v>25</v>
      </c>
      <c r="AK29" s="275">
        <v>24</v>
      </c>
      <c r="AL29" s="275">
        <v>0</v>
      </c>
      <c r="AM29" s="29">
        <v>1</v>
      </c>
      <c r="AN29" s="25">
        <v>7</v>
      </c>
      <c r="AO29" s="25">
        <v>7</v>
      </c>
      <c r="AP29" s="25">
        <v>7</v>
      </c>
      <c r="AQ29" s="28">
        <v>1</v>
      </c>
      <c r="AR29" s="25">
        <v>23</v>
      </c>
      <c r="AS29" s="25">
        <v>21</v>
      </c>
      <c r="AT29" s="25">
        <v>0</v>
      </c>
      <c r="AU29" s="120">
        <v>1</v>
      </c>
      <c r="AV29" s="25">
        <v>0</v>
      </c>
      <c r="AW29" s="25">
        <v>0</v>
      </c>
      <c r="AX29" s="25">
        <v>0</v>
      </c>
      <c r="AY29" s="128">
        <f t="shared" si="0"/>
        <v>18</v>
      </c>
    </row>
    <row r="30" spans="1:51">
      <c r="A30" s="39">
        <v>25</v>
      </c>
      <c r="B30" s="38" t="s">
        <v>34</v>
      </c>
      <c r="C30" s="29">
        <v>2</v>
      </c>
      <c r="D30" s="275">
        <v>48</v>
      </c>
      <c r="E30" s="275">
        <v>48</v>
      </c>
      <c r="F30" s="275">
        <v>46</v>
      </c>
      <c r="G30" s="29">
        <v>2</v>
      </c>
      <c r="H30" s="275">
        <v>37</v>
      </c>
      <c r="I30" s="275">
        <v>37</v>
      </c>
      <c r="J30" s="275">
        <v>35</v>
      </c>
      <c r="K30" s="29">
        <v>2</v>
      </c>
      <c r="L30" s="275">
        <v>31</v>
      </c>
      <c r="M30" s="275">
        <v>31</v>
      </c>
      <c r="N30" s="275">
        <v>31</v>
      </c>
      <c r="O30" s="29">
        <v>2</v>
      </c>
      <c r="P30" s="275">
        <v>29</v>
      </c>
      <c r="Q30" s="275">
        <v>29</v>
      </c>
      <c r="R30" s="275">
        <v>29</v>
      </c>
      <c r="S30" s="29">
        <v>2</v>
      </c>
      <c r="T30" s="275">
        <v>48</v>
      </c>
      <c r="U30" s="275">
        <v>48</v>
      </c>
      <c r="V30" s="275"/>
      <c r="W30" s="29">
        <v>2</v>
      </c>
      <c r="X30" s="275">
        <v>33</v>
      </c>
      <c r="Y30" s="275">
        <v>33</v>
      </c>
      <c r="Z30" s="275">
        <v>33</v>
      </c>
      <c r="AA30" s="29">
        <v>2</v>
      </c>
      <c r="AB30" s="275">
        <v>0</v>
      </c>
      <c r="AC30" s="275"/>
      <c r="AD30" s="275"/>
      <c r="AE30" s="29">
        <v>2</v>
      </c>
      <c r="AF30" s="275">
        <v>0</v>
      </c>
      <c r="AG30" s="275"/>
      <c r="AH30" s="73"/>
      <c r="AI30" s="29">
        <v>1</v>
      </c>
      <c r="AJ30" s="275"/>
      <c r="AK30" s="275"/>
      <c r="AL30" s="275"/>
      <c r="AM30" s="29">
        <v>1</v>
      </c>
      <c r="AN30" s="25">
        <v>0</v>
      </c>
      <c r="AO30" s="25">
        <v>0</v>
      </c>
      <c r="AP30" s="25">
        <v>0</v>
      </c>
      <c r="AQ30" s="28">
        <v>0</v>
      </c>
      <c r="AR30" s="25">
        <v>0</v>
      </c>
      <c r="AS30" s="25">
        <v>0</v>
      </c>
      <c r="AT30" s="25">
        <v>0</v>
      </c>
      <c r="AU30" s="120">
        <v>2</v>
      </c>
      <c r="AV30" s="25">
        <v>0</v>
      </c>
      <c r="AW30" s="25">
        <v>0</v>
      </c>
      <c r="AX30" s="25">
        <v>0</v>
      </c>
      <c r="AY30" s="128">
        <f t="shared" si="0"/>
        <v>20</v>
      </c>
    </row>
    <row r="31" spans="1:51">
      <c r="A31" s="39">
        <v>26</v>
      </c>
      <c r="B31" s="38" t="s">
        <v>35</v>
      </c>
      <c r="C31" s="29">
        <v>4</v>
      </c>
      <c r="D31" s="275">
        <v>0</v>
      </c>
      <c r="E31" s="275">
        <v>0</v>
      </c>
      <c r="F31" s="275">
        <v>0</v>
      </c>
      <c r="G31" s="29">
        <v>4</v>
      </c>
      <c r="H31" s="275">
        <v>107</v>
      </c>
      <c r="I31" s="275">
        <v>107</v>
      </c>
      <c r="J31" s="275">
        <v>107</v>
      </c>
      <c r="K31" s="29">
        <v>4</v>
      </c>
      <c r="L31" s="275">
        <v>0</v>
      </c>
      <c r="M31" s="275">
        <v>0</v>
      </c>
      <c r="N31" s="275">
        <v>0</v>
      </c>
      <c r="O31" s="29">
        <v>4</v>
      </c>
      <c r="P31" s="275">
        <v>104</v>
      </c>
      <c r="Q31" s="275">
        <v>104</v>
      </c>
      <c r="R31" s="275">
        <v>104</v>
      </c>
      <c r="S31" s="29">
        <v>4</v>
      </c>
      <c r="T31" s="275">
        <v>0</v>
      </c>
      <c r="U31" s="275">
        <v>0</v>
      </c>
      <c r="V31" s="275">
        <v>0</v>
      </c>
      <c r="W31" s="29">
        <v>4</v>
      </c>
      <c r="X31" s="275">
        <v>0</v>
      </c>
      <c r="Y31" s="275">
        <v>0</v>
      </c>
      <c r="Z31" s="275">
        <v>0</v>
      </c>
      <c r="AA31" s="29">
        <v>2</v>
      </c>
      <c r="AB31" s="275">
        <v>0</v>
      </c>
      <c r="AC31" s="275">
        <v>0</v>
      </c>
      <c r="AD31" s="275">
        <v>0</v>
      </c>
      <c r="AE31" s="29">
        <v>2</v>
      </c>
      <c r="AF31" s="275">
        <v>0</v>
      </c>
      <c r="AG31" s="275">
        <v>0</v>
      </c>
      <c r="AH31" s="73">
        <v>0</v>
      </c>
      <c r="AI31" s="29">
        <v>1</v>
      </c>
      <c r="AJ31" s="275">
        <v>96</v>
      </c>
      <c r="AK31" s="275">
        <v>96</v>
      </c>
      <c r="AL31" s="275">
        <v>0</v>
      </c>
      <c r="AM31" s="29">
        <v>0</v>
      </c>
      <c r="AN31" s="25">
        <v>0</v>
      </c>
      <c r="AO31" s="25">
        <v>0</v>
      </c>
      <c r="AP31" s="25">
        <v>0</v>
      </c>
      <c r="AQ31" s="28">
        <v>1</v>
      </c>
      <c r="AR31" s="25">
        <v>0</v>
      </c>
      <c r="AS31" s="25">
        <v>0</v>
      </c>
      <c r="AT31" s="25">
        <v>0</v>
      </c>
      <c r="AU31" s="120">
        <v>2</v>
      </c>
      <c r="AV31" s="25">
        <v>0</v>
      </c>
      <c r="AW31" s="25">
        <v>0</v>
      </c>
      <c r="AX31" s="25">
        <v>0</v>
      </c>
      <c r="AY31" s="128">
        <f t="shared" si="0"/>
        <v>32</v>
      </c>
    </row>
    <row r="32" spans="1:51">
      <c r="A32" s="39">
        <v>27</v>
      </c>
      <c r="B32" s="38" t="s">
        <v>36</v>
      </c>
      <c r="C32" s="29">
        <v>4</v>
      </c>
      <c r="D32" s="275">
        <v>19</v>
      </c>
      <c r="E32" s="56">
        <v>19</v>
      </c>
      <c r="F32" s="275">
        <v>19</v>
      </c>
      <c r="G32" s="29">
        <v>4</v>
      </c>
      <c r="H32" s="275">
        <v>26</v>
      </c>
      <c r="I32" s="275">
        <v>26</v>
      </c>
      <c r="J32" s="275">
        <v>26</v>
      </c>
      <c r="K32" s="29">
        <v>4</v>
      </c>
      <c r="L32" s="275">
        <v>13</v>
      </c>
      <c r="M32" s="275">
        <v>13</v>
      </c>
      <c r="N32" s="275">
        <v>13</v>
      </c>
      <c r="O32" s="29">
        <v>4</v>
      </c>
      <c r="P32" s="275">
        <v>15</v>
      </c>
      <c r="Q32" s="275">
        <v>15</v>
      </c>
      <c r="R32" s="275">
        <v>15</v>
      </c>
      <c r="S32" s="29">
        <v>4</v>
      </c>
      <c r="T32" s="275">
        <v>51</v>
      </c>
      <c r="U32" s="275">
        <v>51</v>
      </c>
      <c r="V32" s="275">
        <v>18</v>
      </c>
      <c r="W32" s="29">
        <v>4</v>
      </c>
      <c r="X32" s="275">
        <v>11</v>
      </c>
      <c r="Y32" s="275">
        <v>11</v>
      </c>
      <c r="Z32" s="275">
        <v>11</v>
      </c>
      <c r="AA32" s="29">
        <v>2</v>
      </c>
      <c r="AB32" s="275">
        <v>5</v>
      </c>
      <c r="AC32" s="275">
        <v>5</v>
      </c>
      <c r="AD32" s="275">
        <v>5</v>
      </c>
      <c r="AE32" s="29">
        <v>2</v>
      </c>
      <c r="AF32" s="275">
        <v>7</v>
      </c>
      <c r="AG32" s="275">
        <v>7</v>
      </c>
      <c r="AH32" s="73">
        <v>7</v>
      </c>
      <c r="AI32" s="29">
        <v>1</v>
      </c>
      <c r="AJ32" s="275">
        <v>28</v>
      </c>
      <c r="AK32" s="275">
        <v>28</v>
      </c>
      <c r="AL32" s="275">
        <v>28</v>
      </c>
      <c r="AM32" s="29">
        <v>0</v>
      </c>
      <c r="AN32" s="25">
        <v>0</v>
      </c>
      <c r="AO32" s="25">
        <v>0</v>
      </c>
      <c r="AP32" s="25">
        <v>0</v>
      </c>
      <c r="AQ32" s="28">
        <v>1</v>
      </c>
      <c r="AR32" s="25">
        <v>9</v>
      </c>
      <c r="AS32" s="25">
        <v>9</v>
      </c>
      <c r="AT32" s="25">
        <v>4</v>
      </c>
      <c r="AU32" s="120">
        <v>1</v>
      </c>
      <c r="AV32" s="25">
        <v>17</v>
      </c>
      <c r="AW32" s="25">
        <v>17</v>
      </c>
      <c r="AX32" s="25">
        <v>7</v>
      </c>
      <c r="AY32" s="128">
        <f t="shared" si="0"/>
        <v>31</v>
      </c>
    </row>
    <row r="33" spans="1:51">
      <c r="A33" s="39">
        <v>28</v>
      </c>
      <c r="B33" s="38" t="s">
        <v>37</v>
      </c>
      <c r="C33" s="29">
        <v>3</v>
      </c>
      <c r="D33" s="275">
        <v>0</v>
      </c>
      <c r="E33" s="275"/>
      <c r="F33" s="275"/>
      <c r="G33" s="29">
        <v>3</v>
      </c>
      <c r="H33" s="275">
        <v>0</v>
      </c>
      <c r="I33" s="275"/>
      <c r="J33" s="275"/>
      <c r="K33" s="29">
        <v>3</v>
      </c>
      <c r="L33" s="275">
        <v>0</v>
      </c>
      <c r="M33" s="275"/>
      <c r="N33" s="275"/>
      <c r="O33" s="29">
        <v>3</v>
      </c>
      <c r="P33" s="275">
        <v>0</v>
      </c>
      <c r="Q33" s="275"/>
      <c r="R33" s="275"/>
      <c r="S33" s="29">
        <v>3</v>
      </c>
      <c r="T33" s="275">
        <v>0</v>
      </c>
      <c r="U33" s="275"/>
      <c r="V33" s="275"/>
      <c r="W33" s="29">
        <v>3</v>
      </c>
      <c r="X33" s="275">
        <v>0</v>
      </c>
      <c r="Y33" s="275"/>
      <c r="Z33" s="275"/>
      <c r="AA33" s="29">
        <v>2</v>
      </c>
      <c r="AB33" s="275">
        <v>0</v>
      </c>
      <c r="AC33" s="275"/>
      <c r="AD33" s="275"/>
      <c r="AE33" s="29">
        <v>2</v>
      </c>
      <c r="AF33" s="275">
        <v>0</v>
      </c>
      <c r="AG33" s="275"/>
      <c r="AH33" s="73"/>
      <c r="AI33" s="29">
        <v>1</v>
      </c>
      <c r="AJ33" s="275"/>
      <c r="AK33" s="275"/>
      <c r="AL33" s="275"/>
      <c r="AM33" s="29">
        <v>1</v>
      </c>
      <c r="AN33" s="25">
        <v>0</v>
      </c>
      <c r="AO33" s="25">
        <v>0</v>
      </c>
      <c r="AP33" s="25">
        <v>0</v>
      </c>
      <c r="AQ33" s="28"/>
      <c r="AR33" s="25">
        <v>0</v>
      </c>
      <c r="AS33" s="25">
        <v>0</v>
      </c>
      <c r="AT33" s="25">
        <v>0</v>
      </c>
      <c r="AU33" s="120">
        <v>1</v>
      </c>
      <c r="AV33" s="25">
        <v>0</v>
      </c>
      <c r="AW33" s="25">
        <v>0</v>
      </c>
      <c r="AX33" s="25">
        <v>0</v>
      </c>
      <c r="AY33" s="128">
        <f t="shared" si="0"/>
        <v>25</v>
      </c>
    </row>
    <row r="34" spans="1:51">
      <c r="A34" s="39">
        <v>29</v>
      </c>
      <c r="B34" s="38" t="s">
        <v>38</v>
      </c>
      <c r="C34" s="29">
        <v>3</v>
      </c>
      <c r="D34" s="275">
        <v>43</v>
      </c>
      <c r="E34" s="56">
        <v>43</v>
      </c>
      <c r="F34" s="275">
        <v>43</v>
      </c>
      <c r="G34" s="29">
        <v>3</v>
      </c>
      <c r="H34" s="275">
        <v>75</v>
      </c>
      <c r="I34" s="275">
        <v>75</v>
      </c>
      <c r="J34" s="275">
        <v>75</v>
      </c>
      <c r="K34" s="29">
        <v>3</v>
      </c>
      <c r="L34" s="275">
        <v>45</v>
      </c>
      <c r="M34" s="275">
        <v>45</v>
      </c>
      <c r="N34" s="275">
        <v>45</v>
      </c>
      <c r="O34" s="29">
        <v>3</v>
      </c>
      <c r="P34" s="275">
        <v>82</v>
      </c>
      <c r="Q34" s="275">
        <v>82</v>
      </c>
      <c r="R34" s="275">
        <v>82</v>
      </c>
      <c r="S34" s="29">
        <v>3</v>
      </c>
      <c r="T34" s="275">
        <v>168</v>
      </c>
      <c r="U34" s="275">
        <v>168</v>
      </c>
      <c r="V34" s="275">
        <v>138</v>
      </c>
      <c r="W34" s="29">
        <v>3</v>
      </c>
      <c r="X34" s="275">
        <v>52</v>
      </c>
      <c r="Y34" s="275">
        <v>52</v>
      </c>
      <c r="Z34" s="275">
        <v>52</v>
      </c>
      <c r="AA34" s="29">
        <v>2</v>
      </c>
      <c r="AB34" s="275">
        <v>29</v>
      </c>
      <c r="AC34" s="275">
        <v>29</v>
      </c>
      <c r="AD34" s="275">
        <v>29</v>
      </c>
      <c r="AE34" s="29">
        <v>2</v>
      </c>
      <c r="AF34" s="275">
        <v>36</v>
      </c>
      <c r="AG34" s="275">
        <v>36</v>
      </c>
      <c r="AH34" s="73">
        <v>36</v>
      </c>
      <c r="AI34" s="29">
        <v>1</v>
      </c>
      <c r="AJ34" s="275">
        <v>0</v>
      </c>
      <c r="AK34" s="275">
        <v>0</v>
      </c>
      <c r="AL34" s="275">
        <v>0</v>
      </c>
      <c r="AM34" s="29">
        <v>0</v>
      </c>
      <c r="AN34" s="25">
        <v>0</v>
      </c>
      <c r="AO34" s="25">
        <v>0</v>
      </c>
      <c r="AP34" s="25">
        <v>0</v>
      </c>
      <c r="AQ34" s="28">
        <v>1</v>
      </c>
      <c r="AR34" s="25">
        <v>39</v>
      </c>
      <c r="AS34" s="25">
        <v>39</v>
      </c>
      <c r="AT34" s="25">
        <v>39</v>
      </c>
      <c r="AU34" s="120">
        <v>2</v>
      </c>
      <c r="AV34" s="25">
        <v>210</v>
      </c>
      <c r="AW34" s="25">
        <v>210</v>
      </c>
      <c r="AX34" s="25">
        <v>210</v>
      </c>
      <c r="AY34" s="128">
        <f t="shared" si="0"/>
        <v>26</v>
      </c>
    </row>
    <row r="35" spans="1:51">
      <c r="A35" s="39">
        <v>30</v>
      </c>
      <c r="B35" s="38" t="s">
        <v>39</v>
      </c>
      <c r="C35" s="29">
        <v>2</v>
      </c>
      <c r="D35" s="275">
        <v>0</v>
      </c>
      <c r="E35" s="275">
        <v>0</v>
      </c>
      <c r="F35" s="275">
        <v>0</v>
      </c>
      <c r="G35" s="29">
        <v>2</v>
      </c>
      <c r="H35" s="275">
        <v>0</v>
      </c>
      <c r="I35" s="275">
        <v>0</v>
      </c>
      <c r="J35" s="275">
        <v>0</v>
      </c>
      <c r="K35" s="29">
        <v>2</v>
      </c>
      <c r="L35" s="275">
        <v>0</v>
      </c>
      <c r="M35" s="275">
        <v>0</v>
      </c>
      <c r="N35" s="275">
        <v>0</v>
      </c>
      <c r="O35" s="29">
        <v>2</v>
      </c>
      <c r="P35" s="275">
        <v>0</v>
      </c>
      <c r="Q35" s="275">
        <v>0</v>
      </c>
      <c r="R35" s="275">
        <v>0</v>
      </c>
      <c r="S35" s="29">
        <v>2</v>
      </c>
      <c r="T35" s="275">
        <v>0</v>
      </c>
      <c r="U35" s="275">
        <v>0</v>
      </c>
      <c r="V35" s="275"/>
      <c r="W35" s="29">
        <v>2</v>
      </c>
      <c r="X35" s="275">
        <v>0</v>
      </c>
      <c r="Y35" s="275">
        <v>0</v>
      </c>
      <c r="Z35" s="275">
        <v>0</v>
      </c>
      <c r="AA35" s="29">
        <v>2</v>
      </c>
      <c r="AB35" s="275">
        <v>0</v>
      </c>
      <c r="AC35" s="275">
        <v>0</v>
      </c>
      <c r="AD35" s="275">
        <v>0</v>
      </c>
      <c r="AE35" s="29">
        <v>2</v>
      </c>
      <c r="AF35" s="275">
        <v>0</v>
      </c>
      <c r="AG35" s="275">
        <v>0</v>
      </c>
      <c r="AH35" s="73">
        <v>0</v>
      </c>
      <c r="AI35" s="29">
        <v>1</v>
      </c>
      <c r="AJ35" s="275"/>
      <c r="AK35" s="275"/>
      <c r="AL35" s="275"/>
      <c r="AM35" s="29">
        <v>0</v>
      </c>
      <c r="AN35" s="25">
        <v>0</v>
      </c>
      <c r="AO35" s="25">
        <v>0</v>
      </c>
      <c r="AP35" s="25">
        <v>0</v>
      </c>
      <c r="AQ35" s="28">
        <v>0</v>
      </c>
      <c r="AR35" s="25">
        <v>0</v>
      </c>
      <c r="AS35" s="25">
        <v>0</v>
      </c>
      <c r="AT35" s="25">
        <v>0</v>
      </c>
      <c r="AU35" s="120">
        <v>1</v>
      </c>
      <c r="AV35" s="25">
        <v>0</v>
      </c>
      <c r="AW35" s="25">
        <v>0</v>
      </c>
      <c r="AX35" s="25">
        <v>0</v>
      </c>
      <c r="AY35" s="128">
        <f t="shared" si="0"/>
        <v>18</v>
      </c>
    </row>
    <row r="36" spans="1:51">
      <c r="A36" s="40">
        <v>31</v>
      </c>
      <c r="B36" s="38" t="s">
        <v>40</v>
      </c>
      <c r="C36" s="29">
        <v>6</v>
      </c>
      <c r="D36" s="275">
        <v>133</v>
      </c>
      <c r="E36" s="56">
        <v>133</v>
      </c>
      <c r="F36" s="275">
        <v>133</v>
      </c>
      <c r="G36" s="29">
        <v>6</v>
      </c>
      <c r="H36" s="275">
        <v>315</v>
      </c>
      <c r="I36" s="275">
        <v>315</v>
      </c>
      <c r="J36" s="275">
        <v>29</v>
      </c>
      <c r="K36" s="29">
        <v>6</v>
      </c>
      <c r="L36" s="275">
        <v>202</v>
      </c>
      <c r="M36" s="275">
        <v>202</v>
      </c>
      <c r="N36" s="275">
        <v>13</v>
      </c>
      <c r="O36" s="29">
        <v>6</v>
      </c>
      <c r="P36" s="275">
        <v>313</v>
      </c>
      <c r="Q36" s="275">
        <v>313</v>
      </c>
      <c r="R36" s="275">
        <v>100</v>
      </c>
      <c r="S36" s="29">
        <v>6</v>
      </c>
      <c r="T36" s="275">
        <v>320</v>
      </c>
      <c r="U36" s="275">
        <v>320</v>
      </c>
      <c r="V36" s="275">
        <v>28</v>
      </c>
      <c r="W36" s="29">
        <v>6</v>
      </c>
      <c r="X36" s="275">
        <v>300</v>
      </c>
      <c r="Y36" s="275">
        <v>300</v>
      </c>
      <c r="Z36" s="275">
        <v>17</v>
      </c>
      <c r="AA36" s="29">
        <v>2</v>
      </c>
      <c r="AB36" s="275">
        <v>100</v>
      </c>
      <c r="AC36" s="275">
        <v>100</v>
      </c>
      <c r="AD36" s="275">
        <v>18</v>
      </c>
      <c r="AE36" s="29">
        <v>2</v>
      </c>
      <c r="AF36" s="275">
        <v>110</v>
      </c>
      <c r="AG36" s="275">
        <v>110</v>
      </c>
      <c r="AH36" s="73">
        <v>21</v>
      </c>
      <c r="AI36" s="29">
        <v>1</v>
      </c>
      <c r="AJ36" s="275">
        <v>189</v>
      </c>
      <c r="AK36" s="275">
        <v>189</v>
      </c>
      <c r="AL36" s="275">
        <v>189</v>
      </c>
      <c r="AM36" s="29">
        <v>0</v>
      </c>
      <c r="AN36" s="25">
        <v>0</v>
      </c>
      <c r="AO36" s="25">
        <v>0</v>
      </c>
      <c r="AP36" s="25">
        <v>0</v>
      </c>
      <c r="AQ36" s="28">
        <v>0</v>
      </c>
      <c r="AR36" s="25">
        <v>74</v>
      </c>
      <c r="AS36" s="25">
        <v>74</v>
      </c>
      <c r="AT36" s="25">
        <v>8</v>
      </c>
      <c r="AU36" s="120">
        <v>2</v>
      </c>
      <c r="AV36" s="25">
        <v>724</v>
      </c>
      <c r="AW36" s="25">
        <v>727</v>
      </c>
      <c r="AX36" s="25">
        <v>698</v>
      </c>
      <c r="AY36" s="128">
        <f t="shared" si="0"/>
        <v>43</v>
      </c>
    </row>
    <row r="37" spans="1:51">
      <c r="A37" s="39">
        <v>32</v>
      </c>
      <c r="B37" s="38" t="s">
        <v>41</v>
      </c>
      <c r="C37" s="29">
        <v>2</v>
      </c>
      <c r="D37" s="275">
        <v>10</v>
      </c>
      <c r="E37" s="56">
        <v>10</v>
      </c>
      <c r="F37" s="275">
        <v>8</v>
      </c>
      <c r="G37" s="29">
        <v>2</v>
      </c>
      <c r="H37" s="275">
        <v>10</v>
      </c>
      <c r="I37" s="275">
        <v>10</v>
      </c>
      <c r="J37" s="275">
        <v>8</v>
      </c>
      <c r="K37" s="29">
        <v>2</v>
      </c>
      <c r="L37" s="275">
        <v>10</v>
      </c>
      <c r="M37" s="275">
        <v>10</v>
      </c>
      <c r="N37" s="275">
        <v>10</v>
      </c>
      <c r="O37" s="29">
        <v>2</v>
      </c>
      <c r="P37" s="275">
        <v>10</v>
      </c>
      <c r="Q37" s="275">
        <v>10</v>
      </c>
      <c r="R37" s="275">
        <v>0</v>
      </c>
      <c r="S37" s="29">
        <v>2</v>
      </c>
      <c r="T37" s="275">
        <v>10</v>
      </c>
      <c r="U37" s="275">
        <v>10</v>
      </c>
      <c r="V37" s="275">
        <v>0</v>
      </c>
      <c r="W37" s="29">
        <v>2</v>
      </c>
      <c r="X37" s="275">
        <v>10</v>
      </c>
      <c r="Y37" s="275">
        <v>10</v>
      </c>
      <c r="Z37" s="275">
        <v>0</v>
      </c>
      <c r="AA37" s="29">
        <v>2</v>
      </c>
      <c r="AB37" s="275">
        <v>0</v>
      </c>
      <c r="AC37" s="275">
        <v>0</v>
      </c>
      <c r="AD37" s="275">
        <v>0</v>
      </c>
      <c r="AE37" s="29">
        <v>2</v>
      </c>
      <c r="AF37" s="275">
        <v>0</v>
      </c>
      <c r="AG37" s="275">
        <v>0</v>
      </c>
      <c r="AH37" s="73">
        <v>0</v>
      </c>
      <c r="AI37" s="29">
        <v>1</v>
      </c>
      <c r="AJ37" s="275">
        <v>0</v>
      </c>
      <c r="AK37" s="275">
        <v>0</v>
      </c>
      <c r="AL37" s="275">
        <v>0</v>
      </c>
      <c r="AM37" s="29">
        <v>1</v>
      </c>
      <c r="AN37" s="25">
        <v>0</v>
      </c>
      <c r="AO37" s="25">
        <v>0</v>
      </c>
      <c r="AP37" s="25">
        <v>0</v>
      </c>
      <c r="AQ37" s="28">
        <v>0</v>
      </c>
      <c r="AR37" s="25">
        <v>0</v>
      </c>
      <c r="AS37" s="25">
        <v>0</v>
      </c>
      <c r="AT37" s="25">
        <v>0</v>
      </c>
      <c r="AU37" s="120">
        <v>1</v>
      </c>
      <c r="AV37" s="25">
        <v>10</v>
      </c>
      <c r="AW37" s="25">
        <v>10</v>
      </c>
      <c r="AX37" s="25">
        <v>0</v>
      </c>
      <c r="AY37" s="128">
        <f t="shared" si="0"/>
        <v>19</v>
      </c>
    </row>
    <row r="38" spans="1:51">
      <c r="A38" s="39">
        <v>33</v>
      </c>
      <c r="B38" s="38" t="s">
        <v>42</v>
      </c>
      <c r="C38" s="29">
        <v>2</v>
      </c>
      <c r="D38" s="275">
        <v>0</v>
      </c>
      <c r="E38" s="275"/>
      <c r="F38" s="275"/>
      <c r="G38" s="29">
        <v>2</v>
      </c>
      <c r="H38" s="275">
        <v>0</v>
      </c>
      <c r="I38" s="275"/>
      <c r="J38" s="275"/>
      <c r="K38" s="29">
        <v>2</v>
      </c>
      <c r="L38" s="275">
        <v>0</v>
      </c>
      <c r="M38" s="275"/>
      <c r="N38" s="275"/>
      <c r="O38" s="29">
        <v>2</v>
      </c>
      <c r="P38" s="275">
        <v>0</v>
      </c>
      <c r="Q38" s="275"/>
      <c r="R38" s="275"/>
      <c r="S38" s="29">
        <v>2</v>
      </c>
      <c r="T38" s="275">
        <v>0</v>
      </c>
      <c r="U38" s="275"/>
      <c r="V38" s="275"/>
      <c r="W38" s="29">
        <v>2</v>
      </c>
      <c r="X38" s="275">
        <v>0</v>
      </c>
      <c r="Y38" s="275"/>
      <c r="Z38" s="275"/>
      <c r="AA38" s="29">
        <v>2</v>
      </c>
      <c r="AB38" s="275">
        <v>0</v>
      </c>
      <c r="AC38" s="275"/>
      <c r="AD38" s="275"/>
      <c r="AE38" s="29">
        <v>2</v>
      </c>
      <c r="AF38" s="275">
        <v>0</v>
      </c>
      <c r="AG38" s="275"/>
      <c r="AH38" s="73"/>
      <c r="AI38" s="29">
        <v>1</v>
      </c>
      <c r="AJ38" s="275"/>
      <c r="AK38" s="275"/>
      <c r="AL38" s="275"/>
      <c r="AM38" s="29">
        <v>0</v>
      </c>
      <c r="AN38" s="25">
        <v>0</v>
      </c>
      <c r="AO38" s="25">
        <v>0</v>
      </c>
      <c r="AP38" s="25">
        <v>0</v>
      </c>
      <c r="AQ38" s="28"/>
      <c r="AR38" s="25">
        <v>0</v>
      </c>
      <c r="AS38" s="25">
        <v>0</v>
      </c>
      <c r="AT38" s="25">
        <v>0</v>
      </c>
      <c r="AU38" s="120">
        <v>1</v>
      </c>
      <c r="AV38" s="25">
        <v>0</v>
      </c>
      <c r="AW38" s="25">
        <v>0</v>
      </c>
      <c r="AX38" s="25">
        <v>0</v>
      </c>
      <c r="AY38" s="128">
        <f t="shared" si="0"/>
        <v>18</v>
      </c>
    </row>
    <row r="39" spans="1:51">
      <c r="A39" s="39">
        <v>34</v>
      </c>
      <c r="B39" s="38" t="s">
        <v>43</v>
      </c>
      <c r="C39" s="29">
        <v>2</v>
      </c>
      <c r="D39" s="275">
        <v>20</v>
      </c>
      <c r="E39" s="56">
        <v>20</v>
      </c>
      <c r="F39" s="275">
        <v>20</v>
      </c>
      <c r="G39" s="29">
        <v>2</v>
      </c>
      <c r="H39" s="275">
        <v>30</v>
      </c>
      <c r="I39" s="275">
        <v>30</v>
      </c>
      <c r="J39" s="275">
        <v>30</v>
      </c>
      <c r="K39" s="29">
        <v>2</v>
      </c>
      <c r="L39" s="275">
        <v>25</v>
      </c>
      <c r="M39" s="275">
        <v>25</v>
      </c>
      <c r="N39" s="275">
        <v>25</v>
      </c>
      <c r="O39" s="29">
        <v>2</v>
      </c>
      <c r="P39" s="275">
        <v>25</v>
      </c>
      <c r="Q39" s="275">
        <v>25</v>
      </c>
      <c r="R39" s="275">
        <v>25</v>
      </c>
      <c r="S39" s="29">
        <v>2</v>
      </c>
      <c r="T39" s="275">
        <v>30</v>
      </c>
      <c r="U39" s="275">
        <v>30</v>
      </c>
      <c r="V39" s="275">
        <v>30</v>
      </c>
      <c r="W39" s="29">
        <v>2</v>
      </c>
      <c r="X39" s="275">
        <v>25</v>
      </c>
      <c r="Y39" s="275">
        <v>25</v>
      </c>
      <c r="Z39" s="275">
        <v>25</v>
      </c>
      <c r="AA39" s="29">
        <v>2</v>
      </c>
      <c r="AB39" s="275">
        <v>15</v>
      </c>
      <c r="AC39" s="275">
        <v>15</v>
      </c>
      <c r="AD39" s="275">
        <v>15</v>
      </c>
      <c r="AE39" s="29">
        <v>2</v>
      </c>
      <c r="AF39" s="275">
        <v>15</v>
      </c>
      <c r="AG39" s="275">
        <v>15</v>
      </c>
      <c r="AH39" s="73">
        <v>15</v>
      </c>
      <c r="AI39" s="29">
        <v>1</v>
      </c>
      <c r="AJ39" s="275">
        <v>20</v>
      </c>
      <c r="AK39" s="275">
        <v>20</v>
      </c>
      <c r="AL39" s="275">
        <v>20</v>
      </c>
      <c r="AM39" s="29">
        <v>0</v>
      </c>
      <c r="AN39" s="25">
        <v>0</v>
      </c>
      <c r="AO39" s="25">
        <v>0</v>
      </c>
      <c r="AP39" s="25">
        <v>0</v>
      </c>
      <c r="AQ39" s="28">
        <v>1</v>
      </c>
      <c r="AR39" s="25">
        <v>15</v>
      </c>
      <c r="AS39" s="25">
        <v>15</v>
      </c>
      <c r="AT39" s="25">
        <v>15</v>
      </c>
      <c r="AU39" s="120">
        <v>1</v>
      </c>
      <c r="AV39" s="25">
        <v>0</v>
      </c>
      <c r="AW39" s="25">
        <v>0</v>
      </c>
      <c r="AX39" s="25">
        <v>0</v>
      </c>
      <c r="AY39" s="128">
        <f t="shared" si="0"/>
        <v>19</v>
      </c>
    </row>
    <row r="40" spans="1:51">
      <c r="A40" s="39">
        <v>35</v>
      </c>
      <c r="B40" s="38" t="s">
        <v>44</v>
      </c>
      <c r="C40" s="29">
        <v>3</v>
      </c>
      <c r="D40" s="275">
        <v>375</v>
      </c>
      <c r="E40" s="56">
        <v>375</v>
      </c>
      <c r="F40" s="275">
        <v>73</v>
      </c>
      <c r="G40" s="29">
        <v>3</v>
      </c>
      <c r="H40" s="275">
        <v>391</v>
      </c>
      <c r="I40" s="275">
        <v>391</v>
      </c>
      <c r="J40" s="275">
        <v>203</v>
      </c>
      <c r="K40" s="29">
        <v>3</v>
      </c>
      <c r="L40" s="275">
        <v>219</v>
      </c>
      <c r="M40" s="275">
        <v>93</v>
      </c>
      <c r="N40" s="275">
        <v>51</v>
      </c>
      <c r="O40" s="29">
        <v>3</v>
      </c>
      <c r="P40" s="275">
        <v>357</v>
      </c>
      <c r="Q40" s="275">
        <v>217</v>
      </c>
      <c r="R40" s="275">
        <v>203</v>
      </c>
      <c r="S40" s="29">
        <v>3</v>
      </c>
      <c r="T40" s="275">
        <v>571</v>
      </c>
      <c r="U40" s="275">
        <v>259</v>
      </c>
      <c r="V40" s="275">
        <v>173</v>
      </c>
      <c r="W40" s="29">
        <v>3</v>
      </c>
      <c r="X40" s="275">
        <v>1</v>
      </c>
      <c r="Y40" s="275">
        <v>1</v>
      </c>
      <c r="Z40" s="275">
        <v>1</v>
      </c>
      <c r="AA40" s="29">
        <v>2</v>
      </c>
      <c r="AB40" s="275">
        <v>1</v>
      </c>
      <c r="AC40" s="275">
        <v>1</v>
      </c>
      <c r="AD40" s="275">
        <v>1</v>
      </c>
      <c r="AE40" s="29">
        <v>2</v>
      </c>
      <c r="AF40" s="275">
        <v>1</v>
      </c>
      <c r="AG40" s="275">
        <v>1</v>
      </c>
      <c r="AH40" s="73">
        <v>1</v>
      </c>
      <c r="AI40" s="29">
        <v>1</v>
      </c>
      <c r="AJ40" s="275">
        <v>0</v>
      </c>
      <c r="AK40" s="275">
        <v>0</v>
      </c>
      <c r="AL40" s="275">
        <v>0</v>
      </c>
      <c r="AM40" s="29">
        <v>0</v>
      </c>
      <c r="AN40" s="25">
        <v>0</v>
      </c>
      <c r="AO40" s="25">
        <v>0</v>
      </c>
      <c r="AP40" s="25">
        <v>0</v>
      </c>
      <c r="AQ40" s="28">
        <v>0</v>
      </c>
      <c r="AR40" s="25">
        <v>0</v>
      </c>
      <c r="AS40" s="25">
        <v>0</v>
      </c>
      <c r="AT40" s="25">
        <v>0</v>
      </c>
      <c r="AU40" s="120">
        <v>1</v>
      </c>
      <c r="AV40" s="25">
        <v>0</v>
      </c>
      <c r="AW40" s="25">
        <v>0</v>
      </c>
      <c r="AX40" s="25">
        <v>0</v>
      </c>
      <c r="AY40" s="128">
        <f t="shared" si="0"/>
        <v>24</v>
      </c>
    </row>
    <row r="41" spans="1:51">
      <c r="A41" s="39">
        <v>36</v>
      </c>
      <c r="B41" s="38" t="s">
        <v>45</v>
      </c>
      <c r="C41" s="29">
        <v>3</v>
      </c>
      <c r="D41" s="275">
        <v>0</v>
      </c>
      <c r="E41" s="56"/>
      <c r="F41" s="275"/>
      <c r="G41" s="29">
        <v>3</v>
      </c>
      <c r="H41" s="275">
        <v>0</v>
      </c>
      <c r="I41" s="275"/>
      <c r="J41" s="275"/>
      <c r="K41" s="29">
        <v>3</v>
      </c>
      <c r="L41" s="275">
        <v>0</v>
      </c>
      <c r="M41" s="275"/>
      <c r="N41" s="275"/>
      <c r="O41" s="29">
        <v>3</v>
      </c>
      <c r="P41" s="275">
        <v>0</v>
      </c>
      <c r="Q41" s="275"/>
      <c r="R41" s="275"/>
      <c r="S41" s="29">
        <v>3</v>
      </c>
      <c r="T41" s="275">
        <v>0</v>
      </c>
      <c r="U41" s="275"/>
      <c r="V41" s="275"/>
      <c r="W41" s="29">
        <v>3</v>
      </c>
      <c r="X41" s="275">
        <v>0</v>
      </c>
      <c r="Y41" s="275"/>
      <c r="Z41" s="275"/>
      <c r="AA41" s="29">
        <v>2</v>
      </c>
      <c r="AB41" s="275">
        <v>0</v>
      </c>
      <c r="AC41" s="275"/>
      <c r="AD41" s="275"/>
      <c r="AE41" s="29">
        <v>2</v>
      </c>
      <c r="AF41" s="275">
        <v>0</v>
      </c>
      <c r="AG41" s="275"/>
      <c r="AH41" s="73"/>
      <c r="AI41" s="29">
        <v>1</v>
      </c>
      <c r="AJ41" s="275"/>
      <c r="AK41" s="275"/>
      <c r="AL41" s="275"/>
      <c r="AM41" s="29">
        <v>0</v>
      </c>
      <c r="AN41" s="25">
        <v>0</v>
      </c>
      <c r="AO41" s="25">
        <v>0</v>
      </c>
      <c r="AP41" s="25">
        <v>0</v>
      </c>
      <c r="AQ41" s="28"/>
      <c r="AR41" s="25">
        <v>0</v>
      </c>
      <c r="AS41" s="25">
        <v>0</v>
      </c>
      <c r="AT41" s="25">
        <v>0</v>
      </c>
      <c r="AU41" s="120">
        <v>1</v>
      </c>
      <c r="AV41" s="25">
        <v>0</v>
      </c>
      <c r="AW41" s="25">
        <v>0</v>
      </c>
      <c r="AX41" s="25">
        <v>0</v>
      </c>
      <c r="AY41" s="128">
        <f t="shared" si="0"/>
        <v>24</v>
      </c>
    </row>
    <row r="42" spans="1:51">
      <c r="A42" s="39">
        <v>37</v>
      </c>
      <c r="B42" s="38" t="s">
        <v>46</v>
      </c>
      <c r="C42" s="29">
        <v>3</v>
      </c>
      <c r="D42" s="275">
        <v>78</v>
      </c>
      <c r="E42" s="56">
        <v>78</v>
      </c>
      <c r="F42" s="275">
        <v>35</v>
      </c>
      <c r="G42" s="29">
        <v>3</v>
      </c>
      <c r="H42" s="275">
        <v>125</v>
      </c>
      <c r="I42" s="275">
        <v>125</v>
      </c>
      <c r="J42" s="275">
        <v>69</v>
      </c>
      <c r="K42" s="29">
        <v>3</v>
      </c>
      <c r="L42" s="275">
        <v>20</v>
      </c>
      <c r="M42" s="275">
        <v>20</v>
      </c>
      <c r="N42" s="275">
        <v>12</v>
      </c>
      <c r="O42" s="29">
        <v>3</v>
      </c>
      <c r="P42" s="275">
        <v>57</v>
      </c>
      <c r="Q42" s="275">
        <v>57</v>
      </c>
      <c r="R42" s="275">
        <v>33</v>
      </c>
      <c r="S42" s="29">
        <v>3</v>
      </c>
      <c r="T42" s="275">
        <v>177</v>
      </c>
      <c r="U42" s="275">
        <v>177</v>
      </c>
      <c r="V42" s="275">
        <v>177</v>
      </c>
      <c r="W42" s="29">
        <v>3</v>
      </c>
      <c r="X42" s="275">
        <v>37</v>
      </c>
      <c r="Y42" s="275">
        <v>37</v>
      </c>
      <c r="Z42" s="275">
        <v>17</v>
      </c>
      <c r="AA42" s="29">
        <v>2</v>
      </c>
      <c r="AB42" s="275">
        <v>17</v>
      </c>
      <c r="AC42" s="275">
        <v>17</v>
      </c>
      <c r="AD42" s="275">
        <v>9</v>
      </c>
      <c r="AE42" s="29">
        <v>2</v>
      </c>
      <c r="AF42" s="275">
        <v>20</v>
      </c>
      <c r="AG42" s="275">
        <v>20</v>
      </c>
      <c r="AH42" s="73">
        <v>11</v>
      </c>
      <c r="AI42" s="29">
        <v>1</v>
      </c>
      <c r="AJ42" s="275">
        <v>0</v>
      </c>
      <c r="AK42" s="275">
        <v>0</v>
      </c>
      <c r="AL42" s="275">
        <v>0</v>
      </c>
      <c r="AM42" s="29">
        <v>0</v>
      </c>
      <c r="AN42" s="25">
        <v>0</v>
      </c>
      <c r="AO42" s="25">
        <v>0</v>
      </c>
      <c r="AP42" s="25">
        <v>0</v>
      </c>
      <c r="AQ42" s="28">
        <v>0</v>
      </c>
      <c r="AR42" s="25">
        <v>0</v>
      </c>
      <c r="AS42" s="25">
        <v>0</v>
      </c>
      <c r="AT42" s="25">
        <v>0</v>
      </c>
      <c r="AU42" s="120">
        <v>1</v>
      </c>
      <c r="AV42" s="25">
        <v>0</v>
      </c>
      <c r="AW42" s="25">
        <v>0</v>
      </c>
      <c r="AX42" s="25">
        <v>0</v>
      </c>
      <c r="AY42" s="128">
        <f t="shared" si="0"/>
        <v>24</v>
      </c>
    </row>
    <row r="43" spans="1:51">
      <c r="A43" s="39">
        <v>38</v>
      </c>
      <c r="B43" s="38" t="s">
        <v>47</v>
      </c>
      <c r="C43" s="29">
        <v>2</v>
      </c>
      <c r="D43" s="275">
        <v>0</v>
      </c>
      <c r="E43" s="275"/>
      <c r="F43" s="275"/>
      <c r="G43" s="29">
        <v>2</v>
      </c>
      <c r="H43" s="275">
        <v>0</v>
      </c>
      <c r="I43" s="275"/>
      <c r="J43" s="275"/>
      <c r="K43" s="29">
        <v>2</v>
      </c>
      <c r="L43" s="275">
        <v>0</v>
      </c>
      <c r="M43" s="275"/>
      <c r="N43" s="275"/>
      <c r="O43" s="29">
        <v>2</v>
      </c>
      <c r="P43" s="275">
        <v>0</v>
      </c>
      <c r="Q43" s="275"/>
      <c r="R43" s="275"/>
      <c r="S43" s="29">
        <v>2</v>
      </c>
      <c r="T43" s="275">
        <v>0</v>
      </c>
      <c r="U43" s="275"/>
      <c r="V43" s="275"/>
      <c r="W43" s="29">
        <v>2</v>
      </c>
      <c r="X43" s="275">
        <v>0</v>
      </c>
      <c r="Y43" s="275"/>
      <c r="Z43" s="275"/>
      <c r="AA43" s="29">
        <v>2</v>
      </c>
      <c r="AB43" s="275">
        <v>0</v>
      </c>
      <c r="AC43" s="275"/>
      <c r="AD43" s="275"/>
      <c r="AE43" s="29">
        <v>2</v>
      </c>
      <c r="AF43" s="275">
        <v>0</v>
      </c>
      <c r="AG43" s="275"/>
      <c r="AH43" s="73"/>
      <c r="AI43" s="29">
        <v>1</v>
      </c>
      <c r="AJ43" s="275"/>
      <c r="AK43" s="275"/>
      <c r="AL43" s="275"/>
      <c r="AM43" s="29">
        <v>1</v>
      </c>
      <c r="AN43" s="25">
        <v>0</v>
      </c>
      <c r="AO43" s="25">
        <v>0</v>
      </c>
      <c r="AP43" s="25">
        <v>0</v>
      </c>
      <c r="AQ43" s="28"/>
      <c r="AR43" s="25">
        <v>0</v>
      </c>
      <c r="AS43" s="25">
        <v>0</v>
      </c>
      <c r="AT43" s="25">
        <v>0</v>
      </c>
      <c r="AU43" s="120">
        <v>1</v>
      </c>
      <c r="AV43" s="25">
        <v>0</v>
      </c>
      <c r="AW43" s="25">
        <v>0</v>
      </c>
      <c r="AX43" s="25">
        <v>0</v>
      </c>
      <c r="AY43" s="128">
        <f t="shared" si="0"/>
        <v>19</v>
      </c>
    </row>
    <row r="44" spans="1:51">
      <c r="A44" s="39">
        <v>39</v>
      </c>
      <c r="B44" s="38" t="s">
        <v>48</v>
      </c>
      <c r="C44" s="29">
        <v>2</v>
      </c>
      <c r="D44" s="275">
        <v>0</v>
      </c>
      <c r="E44" s="275"/>
      <c r="F44" s="275"/>
      <c r="G44" s="29">
        <v>2</v>
      </c>
      <c r="H44" s="275">
        <v>0</v>
      </c>
      <c r="I44" s="275"/>
      <c r="J44" s="275"/>
      <c r="K44" s="29">
        <v>2</v>
      </c>
      <c r="L44" s="275">
        <v>0</v>
      </c>
      <c r="M44" s="275"/>
      <c r="N44" s="275"/>
      <c r="O44" s="29">
        <v>2</v>
      </c>
      <c r="P44" s="275">
        <v>0</v>
      </c>
      <c r="Q44" s="275"/>
      <c r="R44" s="275"/>
      <c r="S44" s="29">
        <v>2</v>
      </c>
      <c r="T44" s="275">
        <v>0</v>
      </c>
      <c r="U44" s="275"/>
      <c r="V44" s="275"/>
      <c r="W44" s="29">
        <v>2</v>
      </c>
      <c r="X44" s="275">
        <v>0</v>
      </c>
      <c r="Y44" s="275"/>
      <c r="Z44" s="275"/>
      <c r="AA44" s="29">
        <v>2</v>
      </c>
      <c r="AB44" s="275">
        <v>0</v>
      </c>
      <c r="AC44" s="275"/>
      <c r="AD44" s="275"/>
      <c r="AE44" s="29">
        <v>2</v>
      </c>
      <c r="AF44" s="275">
        <v>0</v>
      </c>
      <c r="AG44" s="275"/>
      <c r="AH44" s="73"/>
      <c r="AI44" s="29">
        <v>1</v>
      </c>
      <c r="AJ44" s="275"/>
      <c r="AK44" s="275"/>
      <c r="AL44" s="275"/>
      <c r="AM44" s="29">
        <v>0</v>
      </c>
      <c r="AN44" s="25">
        <v>0</v>
      </c>
      <c r="AO44" s="25">
        <v>0</v>
      </c>
      <c r="AP44" s="25">
        <v>0</v>
      </c>
      <c r="AQ44" s="28"/>
      <c r="AR44" s="25">
        <v>0</v>
      </c>
      <c r="AS44" s="25">
        <v>0</v>
      </c>
      <c r="AT44" s="25">
        <v>0</v>
      </c>
      <c r="AU44" s="120">
        <v>1</v>
      </c>
      <c r="AV44" s="25">
        <v>0</v>
      </c>
      <c r="AW44" s="25">
        <v>0</v>
      </c>
      <c r="AX44" s="25">
        <v>0</v>
      </c>
      <c r="AY44" s="128">
        <f t="shared" si="0"/>
        <v>18</v>
      </c>
    </row>
    <row r="45" spans="1:51">
      <c r="A45" s="39">
        <v>40</v>
      </c>
      <c r="B45" s="38" t="s">
        <v>49</v>
      </c>
      <c r="C45" s="29">
        <v>2</v>
      </c>
      <c r="D45" s="275">
        <v>5</v>
      </c>
      <c r="E45" s="56">
        <v>5</v>
      </c>
      <c r="F45" s="275">
        <v>5</v>
      </c>
      <c r="G45" s="29">
        <v>2</v>
      </c>
      <c r="H45" s="275">
        <v>89</v>
      </c>
      <c r="I45" s="275">
        <v>89</v>
      </c>
      <c r="J45" s="275">
        <v>89</v>
      </c>
      <c r="K45" s="29">
        <v>2</v>
      </c>
      <c r="L45" s="275">
        <v>16</v>
      </c>
      <c r="M45" s="275">
        <v>16</v>
      </c>
      <c r="N45" s="275">
        <v>16</v>
      </c>
      <c r="O45" s="29">
        <v>2</v>
      </c>
      <c r="P45" s="275">
        <v>41</v>
      </c>
      <c r="Q45" s="275">
        <v>41</v>
      </c>
      <c r="R45" s="275">
        <v>41</v>
      </c>
      <c r="S45" s="29">
        <v>2</v>
      </c>
      <c r="T45" s="275">
        <v>100</v>
      </c>
      <c r="U45" s="275">
        <v>100</v>
      </c>
      <c r="V45" s="275">
        <v>100</v>
      </c>
      <c r="W45" s="29">
        <v>2</v>
      </c>
      <c r="X45" s="275">
        <v>28</v>
      </c>
      <c r="Y45" s="275">
        <v>28</v>
      </c>
      <c r="Z45" s="275">
        <v>28</v>
      </c>
      <c r="AA45" s="29">
        <v>2</v>
      </c>
      <c r="AB45" s="275">
        <v>9</v>
      </c>
      <c r="AC45" s="275">
        <v>9</v>
      </c>
      <c r="AD45" s="275">
        <v>9</v>
      </c>
      <c r="AE45" s="29">
        <v>2</v>
      </c>
      <c r="AF45" s="275">
        <v>5</v>
      </c>
      <c r="AG45" s="275">
        <v>5</v>
      </c>
      <c r="AH45" s="73">
        <v>5</v>
      </c>
      <c r="AI45" s="29">
        <v>1</v>
      </c>
      <c r="AJ45" s="275">
        <v>42</v>
      </c>
      <c r="AK45" s="275">
        <v>42</v>
      </c>
      <c r="AL45" s="275">
        <v>42</v>
      </c>
      <c r="AM45" s="29">
        <v>1</v>
      </c>
      <c r="AN45" s="25">
        <v>4</v>
      </c>
      <c r="AO45" s="25">
        <v>4</v>
      </c>
      <c r="AP45" s="25">
        <v>4</v>
      </c>
      <c r="AQ45" s="28">
        <v>0</v>
      </c>
      <c r="AR45" s="25">
        <v>6</v>
      </c>
      <c r="AS45" s="25">
        <v>6</v>
      </c>
      <c r="AT45" s="25">
        <v>6</v>
      </c>
      <c r="AU45" s="120">
        <v>1</v>
      </c>
      <c r="AV45" s="25">
        <v>32</v>
      </c>
      <c r="AW45" s="25">
        <v>32</v>
      </c>
      <c r="AX45" s="25">
        <v>28</v>
      </c>
      <c r="AY45" s="128">
        <f t="shared" si="0"/>
        <v>19</v>
      </c>
    </row>
    <row r="46" spans="1:51">
      <c r="A46" s="39">
        <v>41</v>
      </c>
      <c r="B46" s="38" t="s">
        <v>50</v>
      </c>
      <c r="C46" s="29">
        <v>2</v>
      </c>
      <c r="D46" s="275">
        <v>209</v>
      </c>
      <c r="E46" s="56">
        <v>97</v>
      </c>
      <c r="F46" s="275">
        <v>97</v>
      </c>
      <c r="G46" s="29">
        <v>2</v>
      </c>
      <c r="H46" s="275">
        <v>130</v>
      </c>
      <c r="I46" s="275">
        <v>130</v>
      </c>
      <c r="J46" s="275">
        <v>130</v>
      </c>
      <c r="K46" s="29">
        <v>2</v>
      </c>
      <c r="L46" s="275">
        <v>137</v>
      </c>
      <c r="M46" s="275">
        <v>110</v>
      </c>
      <c r="N46" s="275">
        <v>110</v>
      </c>
      <c r="O46" s="29">
        <v>2</v>
      </c>
      <c r="P46" s="275">
        <v>270</v>
      </c>
      <c r="Q46" s="275">
        <v>93</v>
      </c>
      <c r="R46" s="275">
        <v>93</v>
      </c>
      <c r="S46" s="29">
        <v>2</v>
      </c>
      <c r="T46" s="275">
        <v>215</v>
      </c>
      <c r="U46" s="275">
        <v>151</v>
      </c>
      <c r="V46" s="275">
        <v>151</v>
      </c>
      <c r="W46" s="29">
        <v>2</v>
      </c>
      <c r="X46" s="275">
        <v>401</v>
      </c>
      <c r="Y46" s="275">
        <v>106</v>
      </c>
      <c r="Z46" s="275">
        <v>106</v>
      </c>
      <c r="AA46" s="29">
        <v>2</v>
      </c>
      <c r="AB46" s="275">
        <v>21</v>
      </c>
      <c r="AC46" s="275">
        <v>21</v>
      </c>
      <c r="AD46" s="275">
        <v>21</v>
      </c>
      <c r="AE46" s="29">
        <v>2</v>
      </c>
      <c r="AF46" s="275">
        <v>77</v>
      </c>
      <c r="AG46" s="275">
        <v>67</v>
      </c>
      <c r="AH46" s="73">
        <v>67</v>
      </c>
      <c r="AI46" s="29">
        <v>1</v>
      </c>
      <c r="AJ46" s="275">
        <v>0</v>
      </c>
      <c r="AK46" s="275">
        <v>0</v>
      </c>
      <c r="AL46" s="275">
        <v>0</v>
      </c>
      <c r="AM46" s="29">
        <v>1</v>
      </c>
      <c r="AN46" s="25">
        <v>1</v>
      </c>
      <c r="AO46" s="25">
        <v>1</v>
      </c>
      <c r="AP46" s="25">
        <v>1</v>
      </c>
      <c r="AQ46" s="28">
        <v>0</v>
      </c>
      <c r="AR46" s="25">
        <v>0</v>
      </c>
      <c r="AS46" s="25">
        <v>0</v>
      </c>
      <c r="AT46" s="25">
        <v>0</v>
      </c>
      <c r="AU46" s="120">
        <v>1</v>
      </c>
      <c r="AV46" s="25">
        <v>40</v>
      </c>
      <c r="AW46" s="25">
        <v>40</v>
      </c>
      <c r="AX46" s="25">
        <v>20</v>
      </c>
      <c r="AY46" s="128">
        <f t="shared" si="0"/>
        <v>19</v>
      </c>
    </row>
    <row r="47" spans="1:51">
      <c r="A47" s="39">
        <v>42</v>
      </c>
      <c r="B47" s="38" t="s">
        <v>51</v>
      </c>
      <c r="C47" s="29">
        <v>2</v>
      </c>
      <c r="D47" s="275">
        <v>0</v>
      </c>
      <c r="E47" s="275"/>
      <c r="F47" s="275"/>
      <c r="G47" s="29">
        <v>2</v>
      </c>
      <c r="H47" s="275">
        <v>0</v>
      </c>
      <c r="I47" s="275"/>
      <c r="J47" s="275"/>
      <c r="K47" s="29">
        <v>2</v>
      </c>
      <c r="L47" s="275">
        <v>0</v>
      </c>
      <c r="M47" s="275"/>
      <c r="N47" s="275"/>
      <c r="O47" s="29">
        <v>2</v>
      </c>
      <c r="P47" s="275">
        <v>0</v>
      </c>
      <c r="Q47" s="275"/>
      <c r="R47" s="275"/>
      <c r="S47" s="29">
        <v>2</v>
      </c>
      <c r="T47" s="275">
        <v>0</v>
      </c>
      <c r="U47" s="275"/>
      <c r="V47" s="275"/>
      <c r="W47" s="29">
        <v>2</v>
      </c>
      <c r="X47" s="275">
        <v>0</v>
      </c>
      <c r="Y47" s="275"/>
      <c r="Z47" s="275"/>
      <c r="AA47" s="29">
        <v>2</v>
      </c>
      <c r="AB47" s="275">
        <v>0</v>
      </c>
      <c r="AC47" s="275"/>
      <c r="AD47" s="275"/>
      <c r="AE47" s="29">
        <v>2</v>
      </c>
      <c r="AF47" s="275">
        <v>0</v>
      </c>
      <c r="AG47" s="275"/>
      <c r="AH47" s="73"/>
      <c r="AI47" s="29">
        <v>1</v>
      </c>
      <c r="AJ47" s="275"/>
      <c r="AK47" s="275"/>
      <c r="AL47" s="275"/>
      <c r="AM47" s="29">
        <v>0</v>
      </c>
      <c r="AN47" s="25">
        <v>0</v>
      </c>
      <c r="AO47" s="25">
        <v>0</v>
      </c>
      <c r="AP47" s="25">
        <v>0</v>
      </c>
      <c r="AQ47" s="28"/>
      <c r="AR47" s="25">
        <v>0</v>
      </c>
      <c r="AS47" s="25">
        <v>0</v>
      </c>
      <c r="AT47" s="25">
        <v>0</v>
      </c>
      <c r="AU47" s="120">
        <v>1</v>
      </c>
      <c r="AV47" s="25">
        <v>0</v>
      </c>
      <c r="AW47" s="25">
        <v>0</v>
      </c>
      <c r="AX47" s="25">
        <v>0</v>
      </c>
      <c r="AY47" s="128">
        <f t="shared" si="0"/>
        <v>18</v>
      </c>
    </row>
    <row r="48" spans="1:51">
      <c r="A48" s="39">
        <v>43</v>
      </c>
      <c r="B48" s="38" t="s">
        <v>52</v>
      </c>
      <c r="C48" s="29">
        <v>2</v>
      </c>
      <c r="D48" s="275">
        <v>0</v>
      </c>
      <c r="E48" s="275"/>
      <c r="F48" s="275"/>
      <c r="G48" s="29">
        <v>2</v>
      </c>
      <c r="H48" s="275">
        <v>0</v>
      </c>
      <c r="I48" s="275"/>
      <c r="J48" s="275"/>
      <c r="K48" s="29">
        <v>2</v>
      </c>
      <c r="L48" s="275">
        <v>0</v>
      </c>
      <c r="M48" s="275"/>
      <c r="N48" s="275"/>
      <c r="O48" s="29">
        <v>2</v>
      </c>
      <c r="P48" s="275">
        <v>0</v>
      </c>
      <c r="Q48" s="275"/>
      <c r="R48" s="275"/>
      <c r="S48" s="29">
        <v>2</v>
      </c>
      <c r="T48" s="275">
        <v>0</v>
      </c>
      <c r="U48" s="275"/>
      <c r="V48" s="275"/>
      <c r="W48" s="29">
        <v>2</v>
      </c>
      <c r="X48" s="275">
        <v>0</v>
      </c>
      <c r="Y48" s="275"/>
      <c r="Z48" s="275"/>
      <c r="AA48" s="29">
        <v>2</v>
      </c>
      <c r="AB48" s="275">
        <v>0</v>
      </c>
      <c r="AC48" s="275"/>
      <c r="AD48" s="275"/>
      <c r="AE48" s="29">
        <v>2</v>
      </c>
      <c r="AF48" s="275">
        <v>0</v>
      </c>
      <c r="AG48" s="275"/>
      <c r="AH48" s="73"/>
      <c r="AI48" s="29">
        <v>1</v>
      </c>
      <c r="AJ48" s="275"/>
      <c r="AK48" s="275"/>
      <c r="AL48" s="275"/>
      <c r="AM48" s="29">
        <v>0</v>
      </c>
      <c r="AN48" s="25">
        <v>0</v>
      </c>
      <c r="AO48" s="25">
        <v>0</v>
      </c>
      <c r="AP48" s="25">
        <v>0</v>
      </c>
      <c r="AQ48" s="28"/>
      <c r="AR48" s="25">
        <v>0</v>
      </c>
      <c r="AS48" s="25">
        <v>0</v>
      </c>
      <c r="AT48" s="25">
        <v>0</v>
      </c>
      <c r="AU48" s="120">
        <v>2</v>
      </c>
      <c r="AV48" s="25">
        <v>0</v>
      </c>
      <c r="AW48" s="25">
        <v>0</v>
      </c>
      <c r="AX48" s="25">
        <v>0</v>
      </c>
      <c r="AY48" s="128">
        <f t="shared" si="0"/>
        <v>19</v>
      </c>
    </row>
    <row r="49" spans="1:51">
      <c r="A49" s="39">
        <v>44</v>
      </c>
      <c r="B49" s="38" t="s">
        <v>53</v>
      </c>
      <c r="C49" s="29">
        <v>3</v>
      </c>
      <c r="D49" s="275">
        <v>59</v>
      </c>
      <c r="E49" s="275">
        <v>59</v>
      </c>
      <c r="F49" s="275">
        <v>54</v>
      </c>
      <c r="G49" s="29">
        <v>3</v>
      </c>
      <c r="H49" s="275">
        <v>1773</v>
      </c>
      <c r="I49" s="275">
        <v>1616</v>
      </c>
      <c r="J49" s="275">
        <v>1616</v>
      </c>
      <c r="K49" s="29">
        <v>3</v>
      </c>
      <c r="L49" s="275">
        <v>112</v>
      </c>
      <c r="M49" s="275">
        <v>100</v>
      </c>
      <c r="N49" s="275">
        <v>100</v>
      </c>
      <c r="O49" s="29">
        <v>3</v>
      </c>
      <c r="P49" s="275">
        <v>86</v>
      </c>
      <c r="Q49" s="275">
        <v>86</v>
      </c>
      <c r="R49" s="275">
        <v>86</v>
      </c>
      <c r="S49" s="29">
        <v>3</v>
      </c>
      <c r="T49" s="275">
        <v>1189</v>
      </c>
      <c r="U49" s="275">
        <v>836</v>
      </c>
      <c r="V49" s="275">
        <v>0</v>
      </c>
      <c r="W49" s="29">
        <v>3</v>
      </c>
      <c r="X49" s="275">
        <v>350</v>
      </c>
      <c r="Y49" s="275">
        <v>321</v>
      </c>
      <c r="Z49" s="275">
        <v>321</v>
      </c>
      <c r="AA49" s="29">
        <v>2</v>
      </c>
      <c r="AB49" s="275">
        <v>47</v>
      </c>
      <c r="AC49" s="275">
        <v>47</v>
      </c>
      <c r="AD49" s="275">
        <v>47</v>
      </c>
      <c r="AE49" s="29">
        <v>2</v>
      </c>
      <c r="AF49" s="275">
        <v>76</v>
      </c>
      <c r="AG49" s="275">
        <v>76</v>
      </c>
      <c r="AH49" s="73">
        <v>76</v>
      </c>
      <c r="AI49" s="29">
        <v>1</v>
      </c>
      <c r="AJ49" s="275">
        <v>0</v>
      </c>
      <c r="AK49" s="275">
        <v>0</v>
      </c>
      <c r="AL49" s="275">
        <v>0</v>
      </c>
      <c r="AM49" s="29">
        <v>0</v>
      </c>
      <c r="AN49" s="25">
        <v>0</v>
      </c>
      <c r="AO49" s="25">
        <v>0</v>
      </c>
      <c r="AP49" s="25">
        <v>0</v>
      </c>
      <c r="AQ49" s="28">
        <v>0</v>
      </c>
      <c r="AR49" s="25">
        <v>0</v>
      </c>
      <c r="AS49" s="25">
        <v>0</v>
      </c>
      <c r="AT49" s="25">
        <v>0</v>
      </c>
      <c r="AU49" s="120">
        <v>1</v>
      </c>
      <c r="AV49" s="25">
        <v>0</v>
      </c>
      <c r="AW49" s="25">
        <v>0</v>
      </c>
      <c r="AX49" s="25">
        <v>0</v>
      </c>
      <c r="AY49" s="128">
        <f t="shared" si="0"/>
        <v>24</v>
      </c>
    </row>
    <row r="50" spans="1:51">
      <c r="A50" s="39">
        <v>45</v>
      </c>
      <c r="B50" s="38" t="s">
        <v>54</v>
      </c>
      <c r="C50" s="29">
        <v>2</v>
      </c>
      <c r="D50" s="275">
        <v>64</v>
      </c>
      <c r="E50" s="56">
        <v>64</v>
      </c>
      <c r="F50" s="275">
        <v>38</v>
      </c>
      <c r="G50" s="29">
        <v>2</v>
      </c>
      <c r="H50" s="275">
        <v>61</v>
      </c>
      <c r="I50" s="275">
        <v>61</v>
      </c>
      <c r="J50" s="275">
        <v>45</v>
      </c>
      <c r="K50" s="29">
        <v>2</v>
      </c>
      <c r="L50" s="275">
        <v>24</v>
      </c>
      <c r="M50" s="275">
        <v>24</v>
      </c>
      <c r="N50" s="275">
        <v>12</v>
      </c>
      <c r="O50" s="29">
        <v>2</v>
      </c>
      <c r="P50" s="275">
        <v>32</v>
      </c>
      <c r="Q50" s="275">
        <v>32</v>
      </c>
      <c r="R50" s="275">
        <v>30</v>
      </c>
      <c r="S50" s="29">
        <v>2</v>
      </c>
      <c r="T50" s="275">
        <v>48</v>
      </c>
      <c r="U50" s="275">
        <v>48</v>
      </c>
      <c r="V50" s="275">
        <v>0</v>
      </c>
      <c r="W50" s="29">
        <v>2</v>
      </c>
      <c r="X50" s="275">
        <v>68</v>
      </c>
      <c r="Y50" s="275">
        <v>68</v>
      </c>
      <c r="Z50" s="275">
        <v>68</v>
      </c>
      <c r="AA50" s="29">
        <v>2</v>
      </c>
      <c r="AB50" s="275">
        <v>63</v>
      </c>
      <c r="AC50" s="275">
        <v>63</v>
      </c>
      <c r="AD50" s="275">
        <v>60</v>
      </c>
      <c r="AE50" s="29">
        <v>2</v>
      </c>
      <c r="AF50" s="275">
        <v>29</v>
      </c>
      <c r="AG50" s="275">
        <v>29</v>
      </c>
      <c r="AH50" s="73">
        <v>28</v>
      </c>
      <c r="AI50" s="29">
        <v>1</v>
      </c>
      <c r="AJ50" s="275">
        <v>25</v>
      </c>
      <c r="AK50" s="275">
        <v>25</v>
      </c>
      <c r="AL50" s="275">
        <v>0</v>
      </c>
      <c r="AM50" s="29">
        <v>0</v>
      </c>
      <c r="AN50" s="25">
        <v>0</v>
      </c>
      <c r="AO50" s="25">
        <v>0</v>
      </c>
      <c r="AP50" s="25">
        <v>0</v>
      </c>
      <c r="AQ50" s="28">
        <v>1</v>
      </c>
      <c r="AR50" s="25">
        <v>0</v>
      </c>
      <c r="AS50" s="25">
        <v>0</v>
      </c>
      <c r="AT50" s="25">
        <v>0</v>
      </c>
      <c r="AU50" s="120">
        <v>1</v>
      </c>
      <c r="AV50" s="25">
        <v>0</v>
      </c>
      <c r="AW50" s="25">
        <v>0</v>
      </c>
      <c r="AX50" s="25">
        <v>0</v>
      </c>
      <c r="AY50" s="128">
        <f t="shared" si="0"/>
        <v>19</v>
      </c>
    </row>
    <row r="51" spans="1:51">
      <c r="A51" s="39">
        <v>46</v>
      </c>
      <c r="B51" s="38" t="s">
        <v>55</v>
      </c>
      <c r="C51" s="29">
        <v>2</v>
      </c>
      <c r="D51" s="275">
        <v>72</v>
      </c>
      <c r="E51" s="56">
        <v>61</v>
      </c>
      <c r="F51" s="275">
        <v>16</v>
      </c>
      <c r="G51" s="29">
        <v>2</v>
      </c>
      <c r="H51" s="275">
        <v>68</v>
      </c>
      <c r="I51" s="275">
        <v>58</v>
      </c>
      <c r="J51" s="275">
        <v>40</v>
      </c>
      <c r="K51" s="29">
        <v>2</v>
      </c>
      <c r="L51" s="275">
        <v>53</v>
      </c>
      <c r="M51" s="275">
        <v>43</v>
      </c>
      <c r="N51" s="275">
        <v>14</v>
      </c>
      <c r="O51" s="29">
        <v>2</v>
      </c>
      <c r="P51" s="275">
        <v>98</v>
      </c>
      <c r="Q51" s="275">
        <v>95</v>
      </c>
      <c r="R51" s="275">
        <v>40</v>
      </c>
      <c r="S51" s="29">
        <v>2</v>
      </c>
      <c r="T51" s="275">
        <v>104</v>
      </c>
      <c r="U51" s="275">
        <v>104</v>
      </c>
      <c r="V51" s="275">
        <v>35</v>
      </c>
      <c r="W51" s="29">
        <v>2</v>
      </c>
      <c r="X51" s="275">
        <v>55</v>
      </c>
      <c r="Y51" s="275">
        <v>45</v>
      </c>
      <c r="Z51" s="275">
        <v>21</v>
      </c>
      <c r="AA51" s="29">
        <v>2</v>
      </c>
      <c r="AB51" s="275">
        <v>38</v>
      </c>
      <c r="AC51" s="275">
        <v>35</v>
      </c>
      <c r="AD51" s="275">
        <v>6</v>
      </c>
      <c r="AE51" s="29">
        <v>2</v>
      </c>
      <c r="AF51" s="275">
        <v>39</v>
      </c>
      <c r="AG51" s="275">
        <v>36</v>
      </c>
      <c r="AH51" s="73">
        <v>8</v>
      </c>
      <c r="AI51" s="29">
        <v>1</v>
      </c>
      <c r="AJ51" s="275">
        <v>59</v>
      </c>
      <c r="AK51" s="275">
        <v>59</v>
      </c>
      <c r="AL51" s="275">
        <v>0</v>
      </c>
      <c r="AM51" s="29">
        <v>0</v>
      </c>
      <c r="AN51" s="25">
        <v>0</v>
      </c>
      <c r="AO51" s="25">
        <v>0</v>
      </c>
      <c r="AP51" s="25">
        <v>0</v>
      </c>
      <c r="AQ51" s="28">
        <v>1</v>
      </c>
      <c r="AR51" s="25">
        <v>4</v>
      </c>
      <c r="AS51" s="25">
        <v>4</v>
      </c>
      <c r="AT51" s="25">
        <v>0</v>
      </c>
      <c r="AU51" s="120">
        <v>1</v>
      </c>
      <c r="AV51" s="25">
        <v>0</v>
      </c>
      <c r="AW51" s="25">
        <v>0</v>
      </c>
      <c r="AX51" s="25">
        <v>0</v>
      </c>
      <c r="AY51" s="128">
        <f t="shared" si="0"/>
        <v>19</v>
      </c>
    </row>
    <row r="52" spans="1:51">
      <c r="A52" s="39">
        <v>47</v>
      </c>
      <c r="B52" s="38" t="s">
        <v>56</v>
      </c>
      <c r="C52" s="29">
        <v>2</v>
      </c>
      <c r="D52" s="275">
        <v>113</v>
      </c>
      <c r="E52" s="56">
        <v>113</v>
      </c>
      <c r="F52" s="275">
        <v>113</v>
      </c>
      <c r="G52" s="29">
        <v>2</v>
      </c>
      <c r="H52" s="275">
        <v>328</v>
      </c>
      <c r="I52" s="275">
        <v>328</v>
      </c>
      <c r="J52" s="275">
        <v>328</v>
      </c>
      <c r="K52" s="29">
        <v>2</v>
      </c>
      <c r="L52" s="275">
        <v>134</v>
      </c>
      <c r="M52" s="275">
        <v>134</v>
      </c>
      <c r="N52" s="275">
        <v>134</v>
      </c>
      <c r="O52" s="29">
        <v>2</v>
      </c>
      <c r="P52" s="275">
        <v>158</v>
      </c>
      <c r="Q52" s="275">
        <v>158</v>
      </c>
      <c r="R52" s="275">
        <v>158</v>
      </c>
      <c r="S52" s="29">
        <v>2</v>
      </c>
      <c r="T52" s="275">
        <v>794</v>
      </c>
      <c r="U52" s="275">
        <v>794</v>
      </c>
      <c r="V52" s="275">
        <v>794</v>
      </c>
      <c r="W52" s="29">
        <v>2</v>
      </c>
      <c r="X52" s="275">
        <v>114</v>
      </c>
      <c r="Y52" s="275">
        <v>114</v>
      </c>
      <c r="Z52" s="275">
        <v>114</v>
      </c>
      <c r="AA52" s="29">
        <v>2</v>
      </c>
      <c r="AB52" s="275">
        <v>26</v>
      </c>
      <c r="AC52" s="275">
        <v>26</v>
      </c>
      <c r="AD52" s="275">
        <v>26</v>
      </c>
      <c r="AE52" s="29">
        <v>2</v>
      </c>
      <c r="AF52" s="275">
        <v>54</v>
      </c>
      <c r="AG52" s="275">
        <v>54</v>
      </c>
      <c r="AH52" s="73">
        <v>54</v>
      </c>
      <c r="AI52" s="29">
        <v>1</v>
      </c>
      <c r="AJ52" s="275">
        <v>107</v>
      </c>
      <c r="AK52" s="275">
        <v>107</v>
      </c>
      <c r="AL52" s="275">
        <v>107</v>
      </c>
      <c r="AM52" s="29">
        <v>0</v>
      </c>
      <c r="AN52" s="25">
        <v>0</v>
      </c>
      <c r="AO52" s="25">
        <v>0</v>
      </c>
      <c r="AP52" s="25">
        <v>0</v>
      </c>
      <c r="AQ52" s="28">
        <v>1</v>
      </c>
      <c r="AR52" s="25">
        <v>99</v>
      </c>
      <c r="AS52" s="25">
        <v>99</v>
      </c>
      <c r="AT52" s="25">
        <v>99</v>
      </c>
      <c r="AU52" s="120">
        <v>2</v>
      </c>
      <c r="AV52" s="25">
        <v>0</v>
      </c>
      <c r="AW52" s="25">
        <v>0</v>
      </c>
      <c r="AX52" s="25">
        <v>0</v>
      </c>
      <c r="AY52" s="128">
        <f t="shared" si="0"/>
        <v>20</v>
      </c>
    </row>
    <row r="53" spans="1:51">
      <c r="A53" s="39">
        <v>48</v>
      </c>
      <c r="B53" s="38" t="s">
        <v>57</v>
      </c>
      <c r="C53" s="29">
        <v>2</v>
      </c>
      <c r="D53" s="275">
        <v>12</v>
      </c>
      <c r="E53" s="275">
        <v>12</v>
      </c>
      <c r="F53" s="275">
        <v>12</v>
      </c>
      <c r="G53" s="29">
        <v>2</v>
      </c>
      <c r="H53" s="275">
        <v>22</v>
      </c>
      <c r="I53" s="275">
        <v>22</v>
      </c>
      <c r="J53" s="275">
        <v>22</v>
      </c>
      <c r="K53" s="29">
        <v>2</v>
      </c>
      <c r="L53" s="275">
        <v>14</v>
      </c>
      <c r="M53" s="275">
        <v>14</v>
      </c>
      <c r="N53" s="275">
        <v>14</v>
      </c>
      <c r="O53" s="29">
        <v>2</v>
      </c>
      <c r="P53" s="275">
        <v>26</v>
      </c>
      <c r="Q53" s="275">
        <v>26</v>
      </c>
      <c r="R53" s="275">
        <v>26</v>
      </c>
      <c r="S53" s="29">
        <v>2</v>
      </c>
      <c r="T53" s="275">
        <v>17</v>
      </c>
      <c r="U53" s="275">
        <v>17</v>
      </c>
      <c r="V53" s="275">
        <v>12</v>
      </c>
      <c r="W53" s="29">
        <v>2</v>
      </c>
      <c r="X53" s="275">
        <v>9</v>
      </c>
      <c r="Y53" s="275">
        <v>9</v>
      </c>
      <c r="Z53" s="275">
        <v>9</v>
      </c>
      <c r="AA53" s="29">
        <v>2</v>
      </c>
      <c r="AB53" s="275">
        <v>9</v>
      </c>
      <c r="AC53" s="275">
        <v>9</v>
      </c>
      <c r="AD53" s="275">
        <v>9</v>
      </c>
      <c r="AE53" s="29">
        <v>2</v>
      </c>
      <c r="AF53" s="275">
        <v>15</v>
      </c>
      <c r="AG53" s="275">
        <v>15</v>
      </c>
      <c r="AH53" s="73">
        <v>15</v>
      </c>
      <c r="AI53" s="29">
        <v>1</v>
      </c>
      <c r="AJ53" s="275">
        <v>12</v>
      </c>
      <c r="AK53" s="275">
        <v>12</v>
      </c>
      <c r="AL53" s="275">
        <v>0</v>
      </c>
      <c r="AM53" s="29">
        <v>0</v>
      </c>
      <c r="AN53" s="25">
        <v>0</v>
      </c>
      <c r="AO53" s="25">
        <v>0</v>
      </c>
      <c r="AP53" s="25">
        <v>0</v>
      </c>
      <c r="AQ53" s="28">
        <v>0</v>
      </c>
      <c r="AR53" s="25">
        <v>0</v>
      </c>
      <c r="AS53" s="25">
        <v>0</v>
      </c>
      <c r="AT53" s="25">
        <v>0</v>
      </c>
      <c r="AU53" s="120">
        <v>1</v>
      </c>
      <c r="AV53" s="25">
        <v>35</v>
      </c>
      <c r="AW53" s="25">
        <v>35</v>
      </c>
      <c r="AX53" s="25">
        <v>15</v>
      </c>
      <c r="AY53" s="128">
        <f t="shared" si="0"/>
        <v>18</v>
      </c>
    </row>
    <row r="54" spans="1:51">
      <c r="A54" s="304" t="s">
        <v>92</v>
      </c>
      <c r="B54" s="305"/>
      <c r="C54" s="30">
        <f>SUM(C6:C53)</f>
        <v>119</v>
      </c>
      <c r="D54" s="24">
        <f>SUM(D6:D53)</f>
        <v>3340</v>
      </c>
      <c r="E54" s="24">
        <f t="shared" ref="E54:AH54" si="1">SUM(E6:E53)</f>
        <v>3190</v>
      </c>
      <c r="F54" s="24">
        <f t="shared" si="1"/>
        <v>2315</v>
      </c>
      <c r="G54" s="30">
        <f>SUM(G6:G53)</f>
        <v>119</v>
      </c>
      <c r="H54" s="24">
        <f t="shared" si="1"/>
        <v>5712</v>
      </c>
      <c r="I54" s="24">
        <f t="shared" si="1"/>
        <v>5521</v>
      </c>
      <c r="J54" s="24">
        <f t="shared" si="1"/>
        <v>4478</v>
      </c>
      <c r="K54" s="30">
        <f>SUM(K6:K53)</f>
        <v>119</v>
      </c>
      <c r="L54" s="24">
        <f t="shared" si="1"/>
        <v>2668</v>
      </c>
      <c r="M54" s="24">
        <f t="shared" si="1"/>
        <v>2472</v>
      </c>
      <c r="N54" s="24">
        <f t="shared" si="1"/>
        <v>1777</v>
      </c>
      <c r="O54" s="30">
        <f>SUM(O6:O53)</f>
        <v>119</v>
      </c>
      <c r="P54" s="24">
        <f t="shared" si="1"/>
        <v>4397</v>
      </c>
      <c r="Q54" s="24">
        <f t="shared" si="1"/>
        <v>4075</v>
      </c>
      <c r="R54" s="24">
        <f t="shared" si="1"/>
        <v>2841</v>
      </c>
      <c r="S54" s="30">
        <f>SUM(S6:S53)</f>
        <v>119</v>
      </c>
      <c r="T54" s="24">
        <f t="shared" si="1"/>
        <v>6847</v>
      </c>
      <c r="U54" s="24">
        <f t="shared" si="1"/>
        <v>6099</v>
      </c>
      <c r="V54" s="24">
        <f t="shared" si="1"/>
        <v>2136</v>
      </c>
      <c r="W54" s="30">
        <f>SUM(W6:W53)</f>
        <v>117</v>
      </c>
      <c r="X54" s="24">
        <f t="shared" si="1"/>
        <v>3030</v>
      </c>
      <c r="Y54" s="24">
        <f t="shared" si="1"/>
        <v>2676</v>
      </c>
      <c r="Z54" s="24">
        <f t="shared" si="1"/>
        <v>1942</v>
      </c>
      <c r="AA54" s="30">
        <f>SUM(AA6:AA53)</f>
        <v>98</v>
      </c>
      <c r="AB54" s="24">
        <f t="shared" si="1"/>
        <v>1428</v>
      </c>
      <c r="AC54" s="24">
        <f t="shared" si="1"/>
        <v>1423</v>
      </c>
      <c r="AD54" s="24">
        <f t="shared" si="1"/>
        <v>1071</v>
      </c>
      <c r="AE54" s="30">
        <f>SUM(AE6:AE53)</f>
        <v>98</v>
      </c>
      <c r="AF54" s="24">
        <f t="shared" si="1"/>
        <v>1809</v>
      </c>
      <c r="AG54" s="24">
        <f t="shared" si="1"/>
        <v>1795</v>
      </c>
      <c r="AH54" s="74">
        <f t="shared" si="1"/>
        <v>1360</v>
      </c>
      <c r="AI54" s="29">
        <f>SUM(AI6:AI53)</f>
        <v>48</v>
      </c>
      <c r="AJ54" s="59">
        <v>0</v>
      </c>
      <c r="AK54" s="59">
        <v>0</v>
      </c>
      <c r="AL54" s="59">
        <v>0</v>
      </c>
      <c r="AM54" s="30">
        <f>SUM(AM6:AM53)</f>
        <v>15</v>
      </c>
      <c r="AN54" s="25">
        <v>0</v>
      </c>
      <c r="AO54" s="25">
        <v>0</v>
      </c>
      <c r="AP54" s="25">
        <v>0</v>
      </c>
      <c r="AQ54" s="30">
        <f>SUM(AQ6:AQ53)</f>
        <v>11</v>
      </c>
      <c r="AR54" s="25">
        <v>0</v>
      </c>
      <c r="AS54" s="25">
        <v>0</v>
      </c>
      <c r="AT54" s="25">
        <v>0</v>
      </c>
      <c r="AU54" s="30">
        <f>SUM(AU6:AU53)</f>
        <v>57</v>
      </c>
      <c r="AV54" s="25">
        <v>0</v>
      </c>
      <c r="AW54" s="25">
        <v>0</v>
      </c>
      <c r="AX54" s="25">
        <v>0</v>
      </c>
      <c r="AY54" s="128">
        <f t="shared" si="0"/>
        <v>1039</v>
      </c>
    </row>
    <row r="55" spans="1:51">
      <c r="A55" s="306">
        <v>49</v>
      </c>
      <c r="B55" s="66" t="s">
        <v>58</v>
      </c>
      <c r="C55" s="30">
        <f>C56+C57+C58</f>
        <v>7</v>
      </c>
      <c r="D55" s="58">
        <f t="shared" ref="D55:AW55" si="2">D56+D57+D58</f>
        <v>101</v>
      </c>
      <c r="E55" s="58">
        <f t="shared" si="2"/>
        <v>97</v>
      </c>
      <c r="F55" s="58">
        <f t="shared" si="2"/>
        <v>13</v>
      </c>
      <c r="G55" s="30">
        <f>G56+G57+G58</f>
        <v>7</v>
      </c>
      <c r="H55" s="58">
        <f t="shared" si="2"/>
        <v>139</v>
      </c>
      <c r="I55" s="58">
        <f t="shared" si="2"/>
        <v>122</v>
      </c>
      <c r="J55" s="58">
        <f t="shared" si="2"/>
        <v>26</v>
      </c>
      <c r="K55" s="30">
        <f t="shared" si="2"/>
        <v>7</v>
      </c>
      <c r="L55" s="58">
        <f t="shared" si="2"/>
        <v>135</v>
      </c>
      <c r="M55" s="58">
        <f t="shared" si="2"/>
        <v>98</v>
      </c>
      <c r="N55" s="58">
        <f t="shared" si="2"/>
        <v>10</v>
      </c>
      <c r="O55" s="30">
        <f t="shared" si="2"/>
        <v>7</v>
      </c>
      <c r="P55" s="58">
        <f t="shared" si="2"/>
        <v>144</v>
      </c>
      <c r="Q55" s="58">
        <f t="shared" si="2"/>
        <v>133</v>
      </c>
      <c r="R55" s="58">
        <f t="shared" si="2"/>
        <v>12</v>
      </c>
      <c r="S55" s="30">
        <f t="shared" si="2"/>
        <v>4</v>
      </c>
      <c r="T55" s="58">
        <f t="shared" si="2"/>
        <v>169</v>
      </c>
      <c r="U55" s="58">
        <f t="shared" si="2"/>
        <v>151</v>
      </c>
      <c r="V55" s="58">
        <f t="shared" si="2"/>
        <v>0</v>
      </c>
      <c r="W55" s="30">
        <f t="shared" si="2"/>
        <v>7</v>
      </c>
      <c r="X55" s="58">
        <f t="shared" si="2"/>
        <v>111</v>
      </c>
      <c r="Y55" s="58">
        <f t="shared" si="2"/>
        <v>103</v>
      </c>
      <c r="Z55" s="58">
        <f t="shared" si="2"/>
        <v>10</v>
      </c>
      <c r="AA55" s="30">
        <f t="shared" si="2"/>
        <v>7</v>
      </c>
      <c r="AB55" s="58">
        <f t="shared" si="2"/>
        <v>103</v>
      </c>
      <c r="AC55" s="58">
        <f t="shared" si="2"/>
        <v>101</v>
      </c>
      <c r="AD55" s="58">
        <f t="shared" si="2"/>
        <v>5</v>
      </c>
      <c r="AE55" s="30">
        <f t="shared" si="2"/>
        <v>7</v>
      </c>
      <c r="AF55" s="58">
        <f t="shared" si="2"/>
        <v>99</v>
      </c>
      <c r="AG55" s="58">
        <f t="shared" si="2"/>
        <v>89</v>
      </c>
      <c r="AH55" s="58">
        <f t="shared" si="2"/>
        <v>4</v>
      </c>
      <c r="AI55" s="29">
        <f>AI56+AI57+AI58</f>
        <v>2</v>
      </c>
      <c r="AJ55" s="58">
        <f t="shared" si="2"/>
        <v>0</v>
      </c>
      <c r="AK55" s="58">
        <f t="shared" si="2"/>
        <v>0</v>
      </c>
      <c r="AL55" s="58">
        <f t="shared" si="2"/>
        <v>0</v>
      </c>
      <c r="AM55" s="29">
        <f>AM56+AM57+AM58</f>
        <v>2</v>
      </c>
      <c r="AN55" s="58">
        <f t="shared" si="2"/>
        <v>0</v>
      </c>
      <c r="AO55" s="58">
        <f t="shared" si="2"/>
        <v>0</v>
      </c>
      <c r="AP55" s="58">
        <f t="shared" si="2"/>
        <v>0</v>
      </c>
      <c r="AQ55" s="30">
        <f t="shared" si="2"/>
        <v>0</v>
      </c>
      <c r="AR55" s="58">
        <f t="shared" si="2"/>
        <v>118</v>
      </c>
      <c r="AS55" s="58">
        <f t="shared" si="2"/>
        <v>115</v>
      </c>
      <c r="AT55" s="58">
        <f t="shared" si="2"/>
        <v>6</v>
      </c>
      <c r="AU55" s="120">
        <v>0</v>
      </c>
      <c r="AV55" s="58">
        <f t="shared" si="2"/>
        <v>0</v>
      </c>
      <c r="AW55" s="58">
        <f t="shared" si="2"/>
        <v>0</v>
      </c>
      <c r="AX55" s="275"/>
      <c r="AY55" s="128">
        <f t="shared" si="0"/>
        <v>57</v>
      </c>
    </row>
    <row r="56" spans="1:51" ht="30">
      <c r="A56" s="307"/>
      <c r="B56" s="80" t="s">
        <v>107</v>
      </c>
      <c r="C56" s="29">
        <v>5</v>
      </c>
      <c r="D56" s="275">
        <v>0</v>
      </c>
      <c r="E56" s="275">
        <v>0</v>
      </c>
      <c r="F56" s="275">
        <v>0</v>
      </c>
      <c r="G56" s="29">
        <v>5</v>
      </c>
      <c r="H56" s="275">
        <v>0</v>
      </c>
      <c r="I56" s="275">
        <v>0</v>
      </c>
      <c r="J56" s="275">
        <v>0</v>
      </c>
      <c r="K56" s="29">
        <v>5</v>
      </c>
      <c r="L56" s="275">
        <v>0</v>
      </c>
      <c r="M56" s="275">
        <v>0</v>
      </c>
      <c r="N56" s="275">
        <v>0</v>
      </c>
      <c r="O56" s="29">
        <v>5</v>
      </c>
      <c r="P56" s="275">
        <v>0</v>
      </c>
      <c r="Q56" s="275">
        <v>0</v>
      </c>
      <c r="R56" s="275">
        <v>0</v>
      </c>
      <c r="S56" s="29">
        <v>2</v>
      </c>
      <c r="T56" s="275">
        <v>0</v>
      </c>
      <c r="U56" s="275">
        <v>0</v>
      </c>
      <c r="V56" s="275">
        <v>0</v>
      </c>
      <c r="W56" s="29">
        <v>5</v>
      </c>
      <c r="X56" s="275">
        <v>0</v>
      </c>
      <c r="Y56" s="275">
        <v>0</v>
      </c>
      <c r="Z56" s="275">
        <v>0</v>
      </c>
      <c r="AA56" s="29">
        <v>5</v>
      </c>
      <c r="AB56" s="275">
        <v>0</v>
      </c>
      <c r="AC56" s="275">
        <v>0</v>
      </c>
      <c r="AD56" s="275">
        <v>0</v>
      </c>
      <c r="AE56" s="29">
        <v>5</v>
      </c>
      <c r="AF56" s="275">
        <v>0</v>
      </c>
      <c r="AG56" s="275">
        <v>0</v>
      </c>
      <c r="AH56" s="275">
        <v>0</v>
      </c>
      <c r="AI56" s="29">
        <v>0</v>
      </c>
      <c r="AJ56" s="275">
        <v>0</v>
      </c>
      <c r="AK56" s="275">
        <v>0</v>
      </c>
      <c r="AL56" s="275">
        <v>0</v>
      </c>
      <c r="AM56" s="29">
        <v>1</v>
      </c>
      <c r="AN56" s="275">
        <v>0</v>
      </c>
      <c r="AO56" s="275">
        <v>0</v>
      </c>
      <c r="AP56" s="275">
        <v>0</v>
      </c>
      <c r="AQ56" s="35">
        <v>0</v>
      </c>
      <c r="AR56" s="275">
        <v>0</v>
      </c>
      <c r="AS56" s="275">
        <v>0</v>
      </c>
      <c r="AT56" s="275">
        <v>0</v>
      </c>
      <c r="AU56" s="120">
        <v>0</v>
      </c>
      <c r="AV56" s="275">
        <v>0</v>
      </c>
      <c r="AW56" s="275">
        <v>0</v>
      </c>
      <c r="AX56" s="275"/>
      <c r="AY56" s="128">
        <f t="shared" si="0"/>
        <v>38</v>
      </c>
    </row>
    <row r="57" spans="1:51" ht="30">
      <c r="A57" s="308"/>
      <c r="B57" s="79" t="s">
        <v>108</v>
      </c>
      <c r="C57" s="30">
        <v>2</v>
      </c>
      <c r="D57" s="24">
        <v>101</v>
      </c>
      <c r="E57" s="24">
        <v>97</v>
      </c>
      <c r="F57" s="24">
        <v>13</v>
      </c>
      <c r="G57" s="30">
        <v>2</v>
      </c>
      <c r="H57" s="57">
        <v>139</v>
      </c>
      <c r="I57" s="57">
        <v>122</v>
      </c>
      <c r="J57" s="57">
        <v>26</v>
      </c>
      <c r="K57" s="30">
        <v>2</v>
      </c>
      <c r="L57" s="24">
        <v>135</v>
      </c>
      <c r="M57" s="24">
        <v>98</v>
      </c>
      <c r="N57" s="24">
        <v>10</v>
      </c>
      <c r="O57" s="30">
        <v>2</v>
      </c>
      <c r="P57" s="24">
        <v>144</v>
      </c>
      <c r="Q57" s="24">
        <v>133</v>
      </c>
      <c r="R57" s="24">
        <v>12</v>
      </c>
      <c r="S57" s="30">
        <v>2</v>
      </c>
      <c r="T57" s="24">
        <v>169</v>
      </c>
      <c r="U57" s="24">
        <v>151</v>
      </c>
      <c r="V57" s="24"/>
      <c r="W57" s="30">
        <v>2</v>
      </c>
      <c r="X57" s="24">
        <v>111</v>
      </c>
      <c r="Y57" s="24">
        <v>103</v>
      </c>
      <c r="Z57" s="24">
        <v>10</v>
      </c>
      <c r="AA57" s="30">
        <v>2</v>
      </c>
      <c r="AB57" s="24">
        <v>103</v>
      </c>
      <c r="AC57" s="24">
        <v>101</v>
      </c>
      <c r="AD57" s="24">
        <v>5</v>
      </c>
      <c r="AE57" s="30">
        <v>2</v>
      </c>
      <c r="AF57" s="24">
        <v>99</v>
      </c>
      <c r="AG57" s="24">
        <v>89</v>
      </c>
      <c r="AH57" s="74">
        <v>4</v>
      </c>
      <c r="AI57" s="29">
        <v>1</v>
      </c>
      <c r="AJ57" s="275"/>
      <c r="AK57" s="275"/>
      <c r="AL57" s="275"/>
      <c r="AM57" s="29">
        <v>1</v>
      </c>
      <c r="AN57" s="275"/>
      <c r="AO57" s="275"/>
      <c r="AP57" s="275"/>
      <c r="AQ57" s="29">
        <v>0</v>
      </c>
      <c r="AR57" s="275">
        <v>118</v>
      </c>
      <c r="AS57" s="275">
        <v>115</v>
      </c>
      <c r="AT57" s="275">
        <v>6</v>
      </c>
      <c r="AU57" s="120">
        <v>0</v>
      </c>
      <c r="AV57" s="275"/>
      <c r="AW57" s="275"/>
      <c r="AX57" s="275"/>
      <c r="AY57" s="128">
        <f t="shared" si="0"/>
        <v>18</v>
      </c>
    </row>
    <row r="58" spans="1:51" ht="30">
      <c r="A58" s="306">
        <v>50</v>
      </c>
      <c r="B58" s="78" t="s">
        <v>109</v>
      </c>
      <c r="C58" s="29">
        <v>0</v>
      </c>
      <c r="D58" s="275">
        <v>0</v>
      </c>
      <c r="E58" s="56">
        <v>0</v>
      </c>
      <c r="F58" s="275">
        <v>0</v>
      </c>
      <c r="G58" s="29">
        <v>0</v>
      </c>
      <c r="H58" s="275"/>
      <c r="I58" s="275"/>
      <c r="J58" s="275"/>
      <c r="K58" s="29">
        <v>0</v>
      </c>
      <c r="L58" s="275"/>
      <c r="M58" s="275"/>
      <c r="N58" s="275"/>
      <c r="O58" s="29">
        <v>0</v>
      </c>
      <c r="P58" s="275"/>
      <c r="Q58" s="275"/>
      <c r="R58" s="275"/>
      <c r="S58" s="29">
        <v>0</v>
      </c>
      <c r="T58" s="275"/>
      <c r="U58" s="24"/>
      <c r="V58" s="275"/>
      <c r="W58" s="29">
        <v>0</v>
      </c>
      <c r="X58" s="275"/>
      <c r="Y58" s="275"/>
      <c r="Z58" s="275"/>
      <c r="AA58" s="35">
        <v>0</v>
      </c>
      <c r="AB58" s="34"/>
      <c r="AC58" s="275"/>
      <c r="AD58" s="34"/>
      <c r="AE58" s="35">
        <v>0</v>
      </c>
      <c r="AF58" s="275"/>
      <c r="AG58" s="275"/>
      <c r="AH58" s="73"/>
      <c r="AI58" s="29">
        <v>1</v>
      </c>
      <c r="AJ58" s="275"/>
      <c r="AK58" s="275"/>
      <c r="AL58" s="275"/>
      <c r="AM58" s="29">
        <v>0</v>
      </c>
      <c r="AN58" s="275"/>
      <c r="AO58" s="275"/>
      <c r="AP58" s="275"/>
      <c r="AQ58" s="29">
        <v>0</v>
      </c>
      <c r="AR58" s="275"/>
      <c r="AS58" s="275"/>
      <c r="AT58" s="275"/>
      <c r="AU58" s="120">
        <v>0</v>
      </c>
      <c r="AV58" s="275"/>
      <c r="AW58" s="275"/>
      <c r="AX58" s="275"/>
      <c r="AY58" s="128">
        <f t="shared" si="0"/>
        <v>1</v>
      </c>
    </row>
    <row r="59" spans="1:51">
      <c r="A59" s="307"/>
      <c r="B59" s="18" t="s">
        <v>59</v>
      </c>
      <c r="C59" s="29">
        <v>8</v>
      </c>
      <c r="D59" s="275">
        <f>D60+D61+D62+D63+D64+D65</f>
        <v>1109</v>
      </c>
      <c r="E59" s="275">
        <f t="shared" ref="E59:J59" si="3">E60+E61+E62+E63+E64+E65</f>
        <v>1109</v>
      </c>
      <c r="F59" s="275">
        <f t="shared" si="3"/>
        <v>835</v>
      </c>
      <c r="G59" s="29">
        <v>8</v>
      </c>
      <c r="H59" s="275">
        <f t="shared" si="3"/>
        <v>2002</v>
      </c>
      <c r="I59" s="275">
        <f t="shared" si="3"/>
        <v>2002</v>
      </c>
      <c r="J59" s="275">
        <f t="shared" si="3"/>
        <v>725</v>
      </c>
      <c r="K59" s="29">
        <v>8</v>
      </c>
      <c r="L59" s="275">
        <f t="shared" ref="L59:N59" si="4">L60+L61+L62+L63+L64+L65</f>
        <v>772</v>
      </c>
      <c r="M59" s="275">
        <f t="shared" si="4"/>
        <v>772</v>
      </c>
      <c r="N59" s="275">
        <f t="shared" si="4"/>
        <v>697</v>
      </c>
      <c r="O59" s="29">
        <v>8</v>
      </c>
      <c r="P59" s="275">
        <f t="shared" ref="P59:R59" si="5">P60+P61+P62+P63+P64+P65</f>
        <v>1022</v>
      </c>
      <c r="Q59" s="275">
        <f t="shared" si="5"/>
        <v>1022</v>
      </c>
      <c r="R59" s="275">
        <f t="shared" si="5"/>
        <v>757</v>
      </c>
      <c r="S59" s="29">
        <v>8</v>
      </c>
      <c r="T59" s="275">
        <f t="shared" ref="T59:V59" si="6">T60+T61+T62+T63+T64+T65</f>
        <v>1932</v>
      </c>
      <c r="U59" s="275">
        <f t="shared" si="6"/>
        <v>1932</v>
      </c>
      <c r="V59" s="275">
        <f t="shared" si="6"/>
        <v>0</v>
      </c>
      <c r="W59" s="29">
        <v>8</v>
      </c>
      <c r="X59" s="275">
        <f t="shared" ref="X59:Z59" si="7">X60+X61+X62+X63+X64+X65</f>
        <v>1374</v>
      </c>
      <c r="Y59" s="275">
        <f t="shared" si="7"/>
        <v>1374</v>
      </c>
      <c r="Z59" s="275">
        <f t="shared" si="7"/>
        <v>745</v>
      </c>
      <c r="AA59" s="29">
        <v>8</v>
      </c>
      <c r="AB59" s="275">
        <f t="shared" ref="AB59:AD59" si="8">AB60+AB61+AB62+AB63+AB64+AB65</f>
        <v>298</v>
      </c>
      <c r="AC59" s="275">
        <f t="shared" si="8"/>
        <v>298</v>
      </c>
      <c r="AD59" s="275">
        <f t="shared" si="8"/>
        <v>100</v>
      </c>
      <c r="AE59" s="29">
        <v>8</v>
      </c>
      <c r="AF59" s="275">
        <f t="shared" ref="AF59:AH59" si="9">AF60+AF61+AF62+AF63+AF64+AF65</f>
        <v>857</v>
      </c>
      <c r="AG59" s="275">
        <f t="shared" si="9"/>
        <v>857</v>
      </c>
      <c r="AH59" s="275">
        <f t="shared" si="9"/>
        <v>241</v>
      </c>
      <c r="AI59" s="29">
        <f>AI60+AI60+AI61+AI62+AI63+AI64</f>
        <v>1</v>
      </c>
      <c r="AJ59" s="275">
        <f t="shared" ref="AJ59:AL59" si="10">AJ60+AJ61+AJ62+AJ63+AJ64+AJ65</f>
        <v>0</v>
      </c>
      <c r="AK59" s="275">
        <f t="shared" si="10"/>
        <v>0</v>
      </c>
      <c r="AL59" s="275">
        <f t="shared" si="10"/>
        <v>0</v>
      </c>
      <c r="AM59" s="29">
        <v>0</v>
      </c>
      <c r="AN59" s="275">
        <f t="shared" ref="AN59:AT59" si="11">AN60+AN61+AN62+AN63+AN64+AN65</f>
        <v>0</v>
      </c>
      <c r="AO59" s="275">
        <f t="shared" si="11"/>
        <v>0</v>
      </c>
      <c r="AP59" s="275">
        <f t="shared" si="11"/>
        <v>0</v>
      </c>
      <c r="AQ59" s="29">
        <f t="shared" si="11"/>
        <v>1</v>
      </c>
      <c r="AR59" s="275">
        <f t="shared" si="11"/>
        <v>289</v>
      </c>
      <c r="AS59" s="275">
        <f t="shared" si="11"/>
        <v>289</v>
      </c>
      <c r="AT59" s="275">
        <f t="shared" si="11"/>
        <v>0</v>
      </c>
      <c r="AU59" s="120">
        <v>0</v>
      </c>
      <c r="AV59" s="275">
        <f t="shared" ref="AV59:AW59" si="12">AV60+AV61+AV62+AV63+AV64+AV65</f>
        <v>567</v>
      </c>
      <c r="AW59" s="275">
        <f t="shared" si="12"/>
        <v>567</v>
      </c>
      <c r="AX59" s="275">
        <v>0</v>
      </c>
      <c r="AY59" s="128">
        <f>C59+G59+K59+O59+S59+W59+AA59+AE59+AI59+AM59+AQ59+AU59</f>
        <v>66</v>
      </c>
    </row>
    <row r="60" spans="1:51">
      <c r="A60" s="307"/>
      <c r="B60" s="97" t="s">
        <v>102</v>
      </c>
      <c r="C60" s="30">
        <v>3</v>
      </c>
      <c r="D60" s="57">
        <v>125</v>
      </c>
      <c r="E60" s="57">
        <v>125</v>
      </c>
      <c r="F60" s="57">
        <v>125</v>
      </c>
      <c r="G60" s="30">
        <v>3</v>
      </c>
      <c r="H60" s="57">
        <v>200</v>
      </c>
      <c r="I60" s="57">
        <v>200</v>
      </c>
      <c r="J60" s="57">
        <v>200</v>
      </c>
      <c r="K60" s="30">
        <v>3</v>
      </c>
      <c r="L60" s="57">
        <v>120</v>
      </c>
      <c r="M60" s="57">
        <v>120</v>
      </c>
      <c r="N60" s="57">
        <v>120</v>
      </c>
      <c r="O60" s="30">
        <v>3</v>
      </c>
      <c r="P60" s="57">
        <v>205</v>
      </c>
      <c r="Q60" s="57">
        <v>205</v>
      </c>
      <c r="R60" s="57">
        <v>205</v>
      </c>
      <c r="S60" s="30">
        <v>3</v>
      </c>
      <c r="T60" s="57">
        <v>220</v>
      </c>
      <c r="U60" s="57">
        <v>220</v>
      </c>
      <c r="V60" s="57">
        <v>0</v>
      </c>
      <c r="W60" s="30">
        <v>3</v>
      </c>
      <c r="X60" s="57">
        <v>165</v>
      </c>
      <c r="Y60" s="57">
        <v>165</v>
      </c>
      <c r="Z60" s="57">
        <v>165</v>
      </c>
      <c r="AA60" s="30">
        <v>3</v>
      </c>
      <c r="AB60" s="57">
        <v>85</v>
      </c>
      <c r="AC60" s="57">
        <v>85</v>
      </c>
      <c r="AD60" s="57">
        <v>45</v>
      </c>
      <c r="AE60" s="30">
        <v>3</v>
      </c>
      <c r="AF60" s="57">
        <v>176</v>
      </c>
      <c r="AG60" s="57">
        <v>176</v>
      </c>
      <c r="AH60" s="98">
        <v>126</v>
      </c>
      <c r="AI60" s="29">
        <v>0</v>
      </c>
      <c r="AJ60" s="275">
        <v>0</v>
      </c>
      <c r="AK60" s="275">
        <v>0</v>
      </c>
      <c r="AL60" s="275">
        <v>0</v>
      </c>
      <c r="AM60" s="29">
        <v>0</v>
      </c>
      <c r="AN60" s="275">
        <v>0</v>
      </c>
      <c r="AO60" s="275">
        <v>0</v>
      </c>
      <c r="AP60" s="275">
        <v>0</v>
      </c>
      <c r="AQ60" s="29">
        <v>0</v>
      </c>
      <c r="AR60" s="275">
        <v>0</v>
      </c>
      <c r="AS60" s="275">
        <v>0</v>
      </c>
      <c r="AT60" s="275">
        <v>0</v>
      </c>
      <c r="AU60" s="120">
        <v>0</v>
      </c>
      <c r="AV60" s="275">
        <v>0</v>
      </c>
      <c r="AW60" s="275">
        <v>0</v>
      </c>
      <c r="AX60" s="275">
        <v>0</v>
      </c>
      <c r="AY60" s="128">
        <f t="shared" ref="AY60:AY66" si="13">C60+G60+K60+O60+S60+W60+AA60+AE60++AI60+AM60+AQ60+AU60</f>
        <v>24</v>
      </c>
    </row>
    <row r="61" spans="1:51">
      <c r="A61" s="308"/>
      <c r="B61" s="96" t="s">
        <v>103</v>
      </c>
      <c r="C61" s="29">
        <v>3</v>
      </c>
      <c r="D61" s="275">
        <v>710</v>
      </c>
      <c r="E61" s="56">
        <v>710</v>
      </c>
      <c r="F61" s="275">
        <v>710</v>
      </c>
      <c r="G61" s="29">
        <v>3</v>
      </c>
      <c r="H61" s="275">
        <v>525</v>
      </c>
      <c r="I61" s="275">
        <v>525</v>
      </c>
      <c r="J61" s="275">
        <v>525</v>
      </c>
      <c r="K61" s="29">
        <v>3</v>
      </c>
      <c r="L61" s="275">
        <v>575</v>
      </c>
      <c r="M61" s="275">
        <v>575</v>
      </c>
      <c r="N61" s="275">
        <v>575</v>
      </c>
      <c r="O61" s="29">
        <v>3</v>
      </c>
      <c r="P61" s="275">
        <v>550</v>
      </c>
      <c r="Q61" s="275">
        <v>550</v>
      </c>
      <c r="R61" s="275">
        <v>550</v>
      </c>
      <c r="S61" s="29">
        <v>3</v>
      </c>
      <c r="T61" s="275">
        <v>490</v>
      </c>
      <c r="U61" s="57">
        <v>490</v>
      </c>
      <c r="V61" s="275">
        <v>0</v>
      </c>
      <c r="W61" s="29">
        <v>3</v>
      </c>
      <c r="X61" s="275">
        <v>580</v>
      </c>
      <c r="Y61" s="275">
        <v>580</v>
      </c>
      <c r="Z61" s="275">
        <v>580</v>
      </c>
      <c r="AA61" s="29">
        <v>3</v>
      </c>
      <c r="AB61" s="275">
        <v>55</v>
      </c>
      <c r="AC61" s="275">
        <v>55</v>
      </c>
      <c r="AD61" s="275">
        <v>55</v>
      </c>
      <c r="AE61" s="29">
        <v>3</v>
      </c>
      <c r="AF61" s="275">
        <v>115</v>
      </c>
      <c r="AG61" s="275">
        <v>115</v>
      </c>
      <c r="AH61" s="73">
        <v>115</v>
      </c>
      <c r="AI61" s="29">
        <v>0</v>
      </c>
      <c r="AJ61" s="275">
        <v>0</v>
      </c>
      <c r="AK61" s="275">
        <v>0</v>
      </c>
      <c r="AL61" s="275">
        <v>0</v>
      </c>
      <c r="AM61" s="29">
        <v>0</v>
      </c>
      <c r="AN61" s="275">
        <v>0</v>
      </c>
      <c r="AO61" s="275">
        <v>0</v>
      </c>
      <c r="AP61" s="275">
        <v>0</v>
      </c>
      <c r="AQ61" s="29">
        <v>0</v>
      </c>
      <c r="AR61" s="275">
        <v>0</v>
      </c>
      <c r="AS61" s="275">
        <v>0</v>
      </c>
      <c r="AT61" s="275">
        <v>0</v>
      </c>
      <c r="AU61" s="120">
        <v>0</v>
      </c>
      <c r="AV61" s="275">
        <v>0</v>
      </c>
      <c r="AW61" s="275">
        <v>0</v>
      </c>
      <c r="AX61" s="275">
        <v>0</v>
      </c>
      <c r="AY61" s="128">
        <f t="shared" si="13"/>
        <v>24</v>
      </c>
    </row>
    <row r="62" spans="1:51">
      <c r="A62" s="41">
        <v>51</v>
      </c>
      <c r="B62" s="19" t="s">
        <v>104</v>
      </c>
      <c r="C62" s="29">
        <v>1</v>
      </c>
      <c r="D62" s="275">
        <v>38</v>
      </c>
      <c r="E62" s="56">
        <v>38</v>
      </c>
      <c r="F62" s="275">
        <v>0</v>
      </c>
      <c r="G62" s="29">
        <v>1</v>
      </c>
      <c r="H62" s="275">
        <v>80</v>
      </c>
      <c r="I62" s="275">
        <v>80</v>
      </c>
      <c r="J62" s="275">
        <v>0</v>
      </c>
      <c r="K62" s="29">
        <v>1</v>
      </c>
      <c r="L62" s="275">
        <v>33</v>
      </c>
      <c r="M62" s="275">
        <v>33</v>
      </c>
      <c r="N62" s="275">
        <v>0</v>
      </c>
      <c r="O62" s="29">
        <v>1</v>
      </c>
      <c r="P62" s="275">
        <v>28</v>
      </c>
      <c r="Q62" s="275">
        <v>28</v>
      </c>
      <c r="R62" s="275">
        <v>0</v>
      </c>
      <c r="S62" s="29">
        <v>1</v>
      </c>
      <c r="T62" s="275">
        <v>93</v>
      </c>
      <c r="U62" s="57">
        <v>93</v>
      </c>
      <c r="V62" s="275">
        <v>0</v>
      </c>
      <c r="W62" s="29">
        <v>1</v>
      </c>
      <c r="X62" s="275">
        <v>28</v>
      </c>
      <c r="Y62" s="275">
        <v>28</v>
      </c>
      <c r="Z62" s="275">
        <v>0</v>
      </c>
      <c r="AA62" s="29">
        <v>1</v>
      </c>
      <c r="AB62" s="275">
        <v>19</v>
      </c>
      <c r="AC62" s="275">
        <v>19</v>
      </c>
      <c r="AD62" s="275">
        <v>0</v>
      </c>
      <c r="AE62" s="29">
        <v>1</v>
      </c>
      <c r="AF62" s="275">
        <v>19</v>
      </c>
      <c r="AG62" s="275">
        <v>19</v>
      </c>
      <c r="AH62" s="73">
        <v>0</v>
      </c>
      <c r="AI62" s="29">
        <v>0</v>
      </c>
      <c r="AJ62" s="275">
        <v>0</v>
      </c>
      <c r="AK62" s="275">
        <v>0</v>
      </c>
      <c r="AL62" s="275">
        <v>0</v>
      </c>
      <c r="AM62" s="29">
        <v>0</v>
      </c>
      <c r="AN62" s="275">
        <v>0</v>
      </c>
      <c r="AO62" s="275">
        <v>0</v>
      </c>
      <c r="AP62" s="275">
        <v>0</v>
      </c>
      <c r="AQ62" s="29">
        <v>0</v>
      </c>
      <c r="AR62" s="275">
        <v>0</v>
      </c>
      <c r="AS62" s="275">
        <v>0</v>
      </c>
      <c r="AT62" s="275">
        <v>0</v>
      </c>
      <c r="AU62" s="120">
        <v>0</v>
      </c>
      <c r="AV62" s="275">
        <v>0</v>
      </c>
      <c r="AW62" s="275">
        <v>0</v>
      </c>
      <c r="AX62" s="275">
        <v>0</v>
      </c>
      <c r="AY62" s="128">
        <f t="shared" si="13"/>
        <v>8</v>
      </c>
    </row>
    <row r="63" spans="1:51" ht="72">
      <c r="A63" s="42">
        <v>1</v>
      </c>
      <c r="B63" s="81" t="s">
        <v>110</v>
      </c>
      <c r="C63" s="29">
        <v>1</v>
      </c>
      <c r="D63" s="275">
        <v>236</v>
      </c>
      <c r="E63" s="56">
        <v>236</v>
      </c>
      <c r="F63" s="275">
        <v>0</v>
      </c>
      <c r="G63" s="29">
        <v>1</v>
      </c>
      <c r="H63" s="275">
        <v>1197</v>
      </c>
      <c r="I63" s="275">
        <v>1197</v>
      </c>
      <c r="J63" s="275">
        <v>0</v>
      </c>
      <c r="K63" s="29">
        <v>1</v>
      </c>
      <c r="L63" s="275">
        <v>42</v>
      </c>
      <c r="M63" s="275">
        <v>42</v>
      </c>
      <c r="N63" s="275">
        <v>0</v>
      </c>
      <c r="O63" s="29">
        <v>1</v>
      </c>
      <c r="P63" s="275">
        <v>237</v>
      </c>
      <c r="Q63" s="275">
        <v>237</v>
      </c>
      <c r="R63" s="275">
        <v>0</v>
      </c>
      <c r="S63" s="29">
        <v>1</v>
      </c>
      <c r="T63" s="275">
        <v>1129</v>
      </c>
      <c r="U63" s="24">
        <v>1129</v>
      </c>
      <c r="V63" s="275">
        <v>0</v>
      </c>
      <c r="W63" s="29">
        <v>1</v>
      </c>
      <c r="X63" s="275">
        <v>601</v>
      </c>
      <c r="Y63" s="275">
        <v>601</v>
      </c>
      <c r="Z63" s="275">
        <v>0</v>
      </c>
      <c r="AA63" s="29">
        <v>1</v>
      </c>
      <c r="AB63" s="275">
        <v>139</v>
      </c>
      <c r="AC63" s="275">
        <v>139</v>
      </c>
      <c r="AD63" s="275">
        <v>0</v>
      </c>
      <c r="AE63" s="29">
        <v>1</v>
      </c>
      <c r="AF63" s="275">
        <v>547</v>
      </c>
      <c r="AG63" s="275">
        <v>547</v>
      </c>
      <c r="AH63" s="73">
        <v>0</v>
      </c>
      <c r="AI63" s="29">
        <v>0</v>
      </c>
      <c r="AJ63" s="275">
        <v>0</v>
      </c>
      <c r="AK63" s="275">
        <v>0</v>
      </c>
      <c r="AL63" s="275">
        <v>0</v>
      </c>
      <c r="AM63" s="29">
        <v>0</v>
      </c>
      <c r="AN63" s="275">
        <v>0</v>
      </c>
      <c r="AO63" s="275">
        <v>0</v>
      </c>
      <c r="AP63" s="275">
        <v>0</v>
      </c>
      <c r="AQ63" s="29">
        <v>0</v>
      </c>
      <c r="AR63" s="275">
        <v>289</v>
      </c>
      <c r="AS63" s="275">
        <v>289</v>
      </c>
      <c r="AT63" s="275">
        <v>0</v>
      </c>
      <c r="AU63" s="120">
        <v>0</v>
      </c>
      <c r="AV63" s="275">
        <v>428</v>
      </c>
      <c r="AW63" s="275">
        <v>428</v>
      </c>
      <c r="AX63" s="275">
        <v>0</v>
      </c>
      <c r="AY63" s="128">
        <f t="shared" si="13"/>
        <v>8</v>
      </c>
    </row>
    <row r="64" spans="1:51" ht="47.25" customHeight="1">
      <c r="A64" s="42">
        <v>2</v>
      </c>
      <c r="B64" s="82" t="s">
        <v>111</v>
      </c>
      <c r="C64" s="29"/>
      <c r="D64" s="275"/>
      <c r="E64" s="56"/>
      <c r="F64" s="275"/>
      <c r="G64" s="29"/>
      <c r="H64" s="275"/>
      <c r="I64" s="275"/>
      <c r="J64" s="275"/>
      <c r="K64" s="29"/>
      <c r="L64" s="275"/>
      <c r="M64" s="275"/>
      <c r="N64" s="275"/>
      <c r="O64" s="29"/>
      <c r="P64" s="275"/>
      <c r="Q64" s="275"/>
      <c r="R64" s="275"/>
      <c r="S64" s="29"/>
      <c r="T64" s="275"/>
      <c r="U64" s="24"/>
      <c r="V64" s="275"/>
      <c r="W64" s="29"/>
      <c r="X64" s="275"/>
      <c r="Y64" s="275"/>
      <c r="Z64" s="275"/>
      <c r="AA64" s="29"/>
      <c r="AB64" s="275"/>
      <c r="AC64" s="275"/>
      <c r="AD64" s="275"/>
      <c r="AE64" s="29"/>
      <c r="AF64" s="275"/>
      <c r="AG64" s="275"/>
      <c r="AH64" s="73"/>
      <c r="AI64" s="29">
        <v>1</v>
      </c>
      <c r="AJ64" s="275"/>
      <c r="AK64" s="275"/>
      <c r="AL64" s="275"/>
      <c r="AM64" s="29">
        <v>0</v>
      </c>
      <c r="AN64" s="275"/>
      <c r="AO64" s="275"/>
      <c r="AP64" s="275"/>
      <c r="AQ64" s="29">
        <v>0</v>
      </c>
      <c r="AR64" s="275"/>
      <c r="AS64" s="275"/>
      <c r="AT64" s="275"/>
      <c r="AU64" s="133">
        <v>0</v>
      </c>
      <c r="AV64" s="275"/>
      <c r="AW64" s="275"/>
      <c r="AX64" s="275"/>
      <c r="AY64" s="128">
        <f t="shared" si="13"/>
        <v>1</v>
      </c>
    </row>
    <row r="65" spans="1:51" ht="45">
      <c r="A65" s="42">
        <v>3</v>
      </c>
      <c r="B65" s="100" t="s">
        <v>112</v>
      </c>
      <c r="C65" s="101">
        <v>0</v>
      </c>
      <c r="D65" s="102"/>
      <c r="E65" s="102"/>
      <c r="F65" s="102"/>
      <c r="G65" s="101">
        <v>0</v>
      </c>
      <c r="H65" s="102"/>
      <c r="I65" s="102"/>
      <c r="J65" s="102"/>
      <c r="K65" s="101">
        <v>2</v>
      </c>
      <c r="L65" s="102">
        <v>2</v>
      </c>
      <c r="M65" s="102">
        <v>2</v>
      </c>
      <c r="N65" s="102">
        <v>2</v>
      </c>
      <c r="O65" s="101">
        <v>2</v>
      </c>
      <c r="P65" s="102">
        <v>2</v>
      </c>
      <c r="Q65" s="102">
        <v>2</v>
      </c>
      <c r="R65" s="102">
        <v>2</v>
      </c>
      <c r="S65" s="101">
        <v>0</v>
      </c>
      <c r="T65" s="102"/>
      <c r="U65" s="103"/>
      <c r="V65" s="102"/>
      <c r="W65" s="101">
        <v>0</v>
      </c>
      <c r="X65" s="102"/>
      <c r="Y65" s="102"/>
      <c r="Z65" s="102"/>
      <c r="AA65" s="101">
        <v>0</v>
      </c>
      <c r="AB65" s="102"/>
      <c r="AC65" s="102"/>
      <c r="AD65" s="102"/>
      <c r="AE65" s="101">
        <v>0</v>
      </c>
      <c r="AF65" s="102"/>
      <c r="AG65" s="102"/>
      <c r="AH65" s="104"/>
      <c r="AI65" s="101">
        <v>0</v>
      </c>
      <c r="AJ65" s="102">
        <v>0</v>
      </c>
      <c r="AK65" s="102">
        <v>0</v>
      </c>
      <c r="AL65" s="102">
        <v>0</v>
      </c>
      <c r="AM65" s="101">
        <v>0</v>
      </c>
      <c r="AN65" s="102"/>
      <c r="AO65" s="102"/>
      <c r="AP65" s="102"/>
      <c r="AQ65" s="101">
        <v>1</v>
      </c>
      <c r="AR65" s="102"/>
      <c r="AS65" s="102"/>
      <c r="AT65" s="102"/>
      <c r="AU65" s="134">
        <v>1</v>
      </c>
      <c r="AV65" s="102">
        <v>139</v>
      </c>
      <c r="AW65" s="102">
        <v>139</v>
      </c>
      <c r="AX65" s="102"/>
      <c r="AY65" s="128">
        <f t="shared" si="13"/>
        <v>6</v>
      </c>
    </row>
    <row r="66" spans="1:51" ht="90">
      <c r="A66" s="42"/>
      <c r="B66" s="80" t="s">
        <v>113</v>
      </c>
      <c r="C66" s="29">
        <v>1</v>
      </c>
      <c r="D66" s="275"/>
      <c r="E66" s="56"/>
      <c r="F66" s="275"/>
      <c r="G66" s="29">
        <v>1</v>
      </c>
      <c r="H66" s="275"/>
      <c r="I66" s="275"/>
      <c r="J66" s="275"/>
      <c r="K66" s="29">
        <v>1</v>
      </c>
      <c r="L66" s="275"/>
      <c r="M66" s="275"/>
      <c r="N66" s="275"/>
      <c r="O66" s="29">
        <v>1</v>
      </c>
      <c r="P66" s="275"/>
      <c r="Q66" s="275"/>
      <c r="R66" s="275"/>
      <c r="S66" s="29">
        <v>1</v>
      </c>
      <c r="T66" s="275"/>
      <c r="U66" s="24"/>
      <c r="V66" s="275"/>
      <c r="W66" s="29">
        <v>1</v>
      </c>
      <c r="X66" s="275"/>
      <c r="Y66" s="275"/>
      <c r="Z66" s="275"/>
      <c r="AA66" s="29">
        <v>1</v>
      </c>
      <c r="AB66" s="275"/>
      <c r="AC66" s="275"/>
      <c r="AD66" s="275"/>
      <c r="AE66" s="29">
        <v>1</v>
      </c>
      <c r="AF66" s="275"/>
      <c r="AG66" s="275"/>
      <c r="AH66" s="275"/>
      <c r="AI66" s="29">
        <v>0</v>
      </c>
      <c r="AJ66" s="275"/>
      <c r="AK66" s="275"/>
      <c r="AL66" s="275"/>
      <c r="AM66" s="29">
        <v>0</v>
      </c>
      <c r="AN66" s="275"/>
      <c r="AO66" s="275"/>
      <c r="AP66" s="275"/>
      <c r="AQ66" s="29">
        <v>0</v>
      </c>
      <c r="AR66" s="275"/>
      <c r="AS66" s="275"/>
      <c r="AT66" s="275"/>
      <c r="AU66" s="135">
        <v>0</v>
      </c>
      <c r="AV66" s="275"/>
      <c r="AW66" s="275"/>
      <c r="AX66" s="275"/>
      <c r="AY66" s="128">
        <f t="shared" si="13"/>
        <v>8</v>
      </c>
    </row>
    <row r="67" spans="1:51">
      <c r="A67" s="43"/>
      <c r="B67" s="18" t="s">
        <v>60</v>
      </c>
      <c r="C67" s="29">
        <f t="shared" ref="C67:AY67" si="14">C74+C80+C87+C94+C104+C109+C117+C120</f>
        <v>50</v>
      </c>
      <c r="D67" s="59">
        <f t="shared" si="14"/>
        <v>5398</v>
      </c>
      <c r="E67" s="59">
        <f t="shared" si="14"/>
        <v>3858</v>
      </c>
      <c r="F67" s="59">
        <f t="shared" si="14"/>
        <v>2654</v>
      </c>
      <c r="G67" s="29">
        <f t="shared" si="14"/>
        <v>50</v>
      </c>
      <c r="H67" s="59">
        <f t="shared" si="14"/>
        <v>9967</v>
      </c>
      <c r="I67" s="59">
        <f t="shared" si="14"/>
        <v>7495</v>
      </c>
      <c r="J67" s="59">
        <f t="shared" si="14"/>
        <v>6308</v>
      </c>
      <c r="K67" s="29">
        <f t="shared" si="14"/>
        <v>52</v>
      </c>
      <c r="L67" s="59">
        <f t="shared" si="14"/>
        <v>5498</v>
      </c>
      <c r="M67" s="59">
        <f t="shared" si="14"/>
        <v>4723</v>
      </c>
      <c r="N67" s="59">
        <f t="shared" si="14"/>
        <v>3571</v>
      </c>
      <c r="O67" s="29">
        <f t="shared" si="14"/>
        <v>55</v>
      </c>
      <c r="P67" s="59">
        <f t="shared" si="14"/>
        <v>8858</v>
      </c>
      <c r="Q67" s="59">
        <f t="shared" si="14"/>
        <v>8477</v>
      </c>
      <c r="R67" s="59">
        <f t="shared" si="14"/>
        <v>7286</v>
      </c>
      <c r="S67" s="29">
        <f t="shared" si="14"/>
        <v>51</v>
      </c>
      <c r="T67" s="59">
        <f t="shared" si="14"/>
        <v>11727</v>
      </c>
      <c r="U67" s="59">
        <f t="shared" si="14"/>
        <v>10685</v>
      </c>
      <c r="V67" s="59">
        <f t="shared" si="14"/>
        <v>182</v>
      </c>
      <c r="W67" s="29">
        <f t="shared" si="14"/>
        <v>51</v>
      </c>
      <c r="X67" s="59">
        <f t="shared" si="14"/>
        <v>6221</v>
      </c>
      <c r="Y67" s="59">
        <f t="shared" si="14"/>
        <v>5939</v>
      </c>
      <c r="Z67" s="59">
        <f t="shared" si="14"/>
        <v>5394</v>
      </c>
      <c r="AA67" s="29">
        <f t="shared" si="14"/>
        <v>51</v>
      </c>
      <c r="AB67" s="59">
        <f t="shared" si="14"/>
        <v>2781</v>
      </c>
      <c r="AC67" s="59">
        <f t="shared" si="14"/>
        <v>2603</v>
      </c>
      <c r="AD67" s="59">
        <f t="shared" si="14"/>
        <v>1593</v>
      </c>
      <c r="AE67" s="29">
        <f t="shared" si="14"/>
        <v>51</v>
      </c>
      <c r="AF67" s="59">
        <f t="shared" si="14"/>
        <v>3132</v>
      </c>
      <c r="AG67" s="59">
        <f t="shared" si="14"/>
        <v>3090</v>
      </c>
      <c r="AH67" s="59">
        <f t="shared" si="14"/>
        <v>1731</v>
      </c>
      <c r="AI67" s="29">
        <f t="shared" si="14"/>
        <v>4</v>
      </c>
      <c r="AJ67" s="59">
        <f t="shared" si="14"/>
        <v>2455</v>
      </c>
      <c r="AK67" s="59">
        <f t="shared" si="14"/>
        <v>2423</v>
      </c>
      <c r="AL67" s="59">
        <f t="shared" si="14"/>
        <v>897</v>
      </c>
      <c r="AM67" s="29">
        <f t="shared" si="14"/>
        <v>3</v>
      </c>
      <c r="AN67" s="59">
        <f t="shared" si="14"/>
        <v>104</v>
      </c>
      <c r="AO67" s="59">
        <f t="shared" si="14"/>
        <v>104</v>
      </c>
      <c r="AP67" s="59">
        <f t="shared" si="14"/>
        <v>0</v>
      </c>
      <c r="AQ67" s="29">
        <f t="shared" si="14"/>
        <v>6</v>
      </c>
      <c r="AR67" s="59">
        <f t="shared" si="14"/>
        <v>2521</v>
      </c>
      <c r="AS67" s="59">
        <f t="shared" si="14"/>
        <v>2487</v>
      </c>
      <c r="AT67" s="59">
        <f t="shared" si="14"/>
        <v>382</v>
      </c>
      <c r="AU67" s="29">
        <f t="shared" si="14"/>
        <v>1</v>
      </c>
      <c r="AV67" s="59">
        <f t="shared" si="14"/>
        <v>856</v>
      </c>
      <c r="AW67" s="59">
        <f t="shared" si="14"/>
        <v>856</v>
      </c>
      <c r="AX67" s="59">
        <f t="shared" si="14"/>
        <v>89</v>
      </c>
      <c r="AY67" s="29">
        <f t="shared" si="14"/>
        <v>428</v>
      </c>
    </row>
    <row r="68" spans="1:51" ht="45.75" thickBot="1">
      <c r="A68" s="42">
        <v>5</v>
      </c>
      <c r="B68" s="5" t="s">
        <v>61</v>
      </c>
      <c r="C68" s="87">
        <v>2</v>
      </c>
      <c r="D68" s="275">
        <v>0</v>
      </c>
      <c r="E68" s="56">
        <v>0</v>
      </c>
      <c r="F68" s="275">
        <v>0</v>
      </c>
      <c r="G68" s="87">
        <v>2</v>
      </c>
      <c r="H68" s="275">
        <v>9</v>
      </c>
      <c r="I68" s="275">
        <v>9</v>
      </c>
      <c r="J68" s="275">
        <v>9</v>
      </c>
      <c r="K68" s="87">
        <v>2</v>
      </c>
      <c r="L68" s="275">
        <v>10</v>
      </c>
      <c r="M68" s="275">
        <v>10</v>
      </c>
      <c r="N68" s="275">
        <v>10</v>
      </c>
      <c r="O68" s="276">
        <v>2</v>
      </c>
      <c r="P68" s="275">
        <v>0</v>
      </c>
      <c r="Q68" s="275">
        <v>10</v>
      </c>
      <c r="R68" s="275">
        <v>10</v>
      </c>
      <c r="S68" s="29">
        <v>2</v>
      </c>
      <c r="T68" s="275">
        <v>0</v>
      </c>
      <c r="U68" s="275">
        <v>0</v>
      </c>
      <c r="V68" s="275"/>
      <c r="W68" s="87">
        <v>2</v>
      </c>
      <c r="X68" s="275">
        <v>0</v>
      </c>
      <c r="Y68" s="275">
        <v>0</v>
      </c>
      <c r="Z68" s="275">
        <v>0</v>
      </c>
      <c r="AA68" s="29">
        <v>2</v>
      </c>
      <c r="AB68" s="59">
        <v>0</v>
      </c>
      <c r="AC68" s="59">
        <v>0</v>
      </c>
      <c r="AD68" s="59">
        <v>0</v>
      </c>
      <c r="AE68" s="29">
        <v>2</v>
      </c>
      <c r="AF68" s="275">
        <v>0</v>
      </c>
      <c r="AG68" s="275">
        <v>0</v>
      </c>
      <c r="AH68" s="73">
        <v>0</v>
      </c>
      <c r="AI68" s="29">
        <v>0</v>
      </c>
      <c r="AJ68" s="275"/>
      <c r="AK68" s="275"/>
      <c r="AL68" s="275"/>
      <c r="AM68" s="29">
        <v>0</v>
      </c>
      <c r="AN68" s="275"/>
      <c r="AO68" s="275"/>
      <c r="AP68" s="275"/>
      <c r="AQ68" s="29">
        <v>0</v>
      </c>
      <c r="AR68" s="275"/>
      <c r="AS68" s="275"/>
      <c r="AT68" s="275"/>
      <c r="AU68" s="135">
        <v>0</v>
      </c>
      <c r="AV68" s="275"/>
      <c r="AW68" s="275"/>
      <c r="AX68" s="275"/>
      <c r="AY68" s="128">
        <f t="shared" ref="AY68:AY79" si="15">C68+G68+K68+O68+S68+W68+AA68+AE68++AI68+AM68+AQ68+AU68</f>
        <v>16</v>
      </c>
    </row>
    <row r="69" spans="1:51" ht="45.75" thickBot="1">
      <c r="A69" s="42">
        <v>6</v>
      </c>
      <c r="B69" s="5" t="s">
        <v>62</v>
      </c>
      <c r="C69" s="87">
        <v>3</v>
      </c>
      <c r="D69" s="57">
        <v>560</v>
      </c>
      <c r="E69" s="57">
        <v>560</v>
      </c>
      <c r="F69" s="57">
        <v>560</v>
      </c>
      <c r="G69" s="87">
        <v>3</v>
      </c>
      <c r="H69" s="57">
        <v>591</v>
      </c>
      <c r="I69" s="57">
        <v>591</v>
      </c>
      <c r="J69" s="57">
        <v>591</v>
      </c>
      <c r="K69" s="87">
        <v>3</v>
      </c>
      <c r="L69" s="57">
        <v>650</v>
      </c>
      <c r="M69" s="57">
        <v>650</v>
      </c>
      <c r="N69" s="57">
        <v>650</v>
      </c>
      <c r="O69" s="276">
        <v>3</v>
      </c>
      <c r="P69" s="57">
        <v>1498</v>
      </c>
      <c r="Q69" s="57">
        <v>1498</v>
      </c>
      <c r="R69" s="57">
        <v>1498</v>
      </c>
      <c r="S69" s="29">
        <v>3</v>
      </c>
      <c r="T69" s="57">
        <v>1844</v>
      </c>
      <c r="U69" s="57">
        <v>1844</v>
      </c>
      <c r="V69" s="57">
        <v>0</v>
      </c>
      <c r="W69" s="87">
        <v>3</v>
      </c>
      <c r="X69" s="57">
        <v>589</v>
      </c>
      <c r="Y69" s="57">
        <v>589</v>
      </c>
      <c r="Z69" s="57">
        <v>589</v>
      </c>
      <c r="AA69" s="29">
        <v>3</v>
      </c>
      <c r="AB69" s="57">
        <v>82</v>
      </c>
      <c r="AC69" s="57">
        <v>82</v>
      </c>
      <c r="AD69" s="57">
        <v>82</v>
      </c>
      <c r="AE69" s="29">
        <v>3</v>
      </c>
      <c r="AF69" s="57">
        <v>16</v>
      </c>
      <c r="AG69" s="57">
        <v>16</v>
      </c>
      <c r="AH69" s="98">
        <v>16</v>
      </c>
      <c r="AI69" s="29">
        <v>0</v>
      </c>
      <c r="AJ69" s="57">
        <v>0</v>
      </c>
      <c r="AK69" s="275">
        <v>0</v>
      </c>
      <c r="AL69" s="275">
        <v>0</v>
      </c>
      <c r="AM69" s="29">
        <v>0</v>
      </c>
      <c r="AN69" s="275">
        <v>0</v>
      </c>
      <c r="AO69" s="275">
        <v>0</v>
      </c>
      <c r="AP69" s="275">
        <v>0</v>
      </c>
      <c r="AQ69" s="29">
        <v>1</v>
      </c>
      <c r="AR69" s="275">
        <v>305</v>
      </c>
      <c r="AS69" s="275">
        <v>305</v>
      </c>
      <c r="AT69" s="275">
        <v>0</v>
      </c>
      <c r="AU69" s="135">
        <v>0</v>
      </c>
      <c r="AV69" s="275">
        <v>0</v>
      </c>
      <c r="AW69" s="275">
        <v>0</v>
      </c>
      <c r="AX69" s="275">
        <v>0</v>
      </c>
      <c r="AY69" s="128">
        <f t="shared" si="15"/>
        <v>25</v>
      </c>
    </row>
    <row r="70" spans="1:51" ht="60.75" thickBot="1">
      <c r="A70" s="42">
        <v>7</v>
      </c>
      <c r="B70" s="5" t="s">
        <v>63</v>
      </c>
      <c r="C70" s="87">
        <v>2</v>
      </c>
      <c r="D70" s="275">
        <v>0</v>
      </c>
      <c r="E70" s="275">
        <v>0</v>
      </c>
      <c r="F70" s="275">
        <v>0</v>
      </c>
      <c r="G70" s="87">
        <v>2</v>
      </c>
      <c r="H70" s="275">
        <v>41</v>
      </c>
      <c r="I70" s="275">
        <v>33</v>
      </c>
      <c r="J70" s="275">
        <v>33</v>
      </c>
      <c r="K70" s="87">
        <v>2</v>
      </c>
      <c r="L70" s="275">
        <v>0</v>
      </c>
      <c r="M70" s="275">
        <v>0</v>
      </c>
      <c r="N70" s="275">
        <v>0</v>
      </c>
      <c r="O70" s="276">
        <v>2</v>
      </c>
      <c r="P70" s="275">
        <v>118</v>
      </c>
      <c r="Q70" s="275">
        <v>110</v>
      </c>
      <c r="R70" s="275">
        <v>110</v>
      </c>
      <c r="S70" s="29">
        <v>2</v>
      </c>
      <c r="T70" s="275">
        <v>204</v>
      </c>
      <c r="U70" s="57">
        <v>178</v>
      </c>
      <c r="V70" s="275">
        <v>22</v>
      </c>
      <c r="W70" s="87">
        <v>2</v>
      </c>
      <c r="X70" s="275">
        <v>0</v>
      </c>
      <c r="Y70" s="275">
        <v>0</v>
      </c>
      <c r="Z70" s="275">
        <v>0</v>
      </c>
      <c r="AA70" s="29">
        <v>2</v>
      </c>
      <c r="AB70" s="275">
        <v>0</v>
      </c>
      <c r="AC70" s="275">
        <v>0</v>
      </c>
      <c r="AD70" s="275">
        <v>0</v>
      </c>
      <c r="AE70" s="29">
        <v>2</v>
      </c>
      <c r="AF70" s="275">
        <v>0</v>
      </c>
      <c r="AG70" s="275">
        <v>0</v>
      </c>
      <c r="AH70" s="73">
        <v>0</v>
      </c>
      <c r="AI70" s="30">
        <v>1</v>
      </c>
      <c r="AJ70" s="275">
        <v>252</v>
      </c>
      <c r="AK70" s="275">
        <v>220</v>
      </c>
      <c r="AL70" s="275">
        <v>28</v>
      </c>
      <c r="AM70" s="29">
        <v>0</v>
      </c>
      <c r="AN70" s="275">
        <v>0</v>
      </c>
      <c r="AO70" s="275">
        <v>0</v>
      </c>
      <c r="AP70" s="275">
        <v>0</v>
      </c>
      <c r="AQ70" s="29">
        <v>0</v>
      </c>
      <c r="AR70" s="275">
        <v>0</v>
      </c>
      <c r="AS70" s="275">
        <v>0</v>
      </c>
      <c r="AT70" s="275">
        <v>0</v>
      </c>
      <c r="AU70" s="135">
        <v>0</v>
      </c>
      <c r="AV70" s="275">
        <v>0</v>
      </c>
      <c r="AW70" s="275">
        <v>0</v>
      </c>
      <c r="AX70" s="275">
        <v>0</v>
      </c>
      <c r="AY70" s="128">
        <f t="shared" si="15"/>
        <v>17</v>
      </c>
    </row>
    <row r="71" spans="1:51" ht="43.5" customHeight="1" thickBot="1">
      <c r="A71" s="42"/>
      <c r="B71" s="93" t="s">
        <v>115</v>
      </c>
      <c r="C71" s="87">
        <v>0</v>
      </c>
      <c r="D71" s="275">
        <v>0</v>
      </c>
      <c r="E71" s="5"/>
      <c r="F71" s="275"/>
      <c r="G71" s="87">
        <v>0</v>
      </c>
      <c r="H71" s="275">
        <v>0</v>
      </c>
      <c r="I71" s="275"/>
      <c r="J71" s="275"/>
      <c r="K71" s="87">
        <v>0</v>
      </c>
      <c r="L71" s="275">
        <v>0</v>
      </c>
      <c r="M71" s="275"/>
      <c r="N71" s="275"/>
      <c r="O71" s="276">
        <v>0</v>
      </c>
      <c r="P71" s="275">
        <v>0</v>
      </c>
      <c r="Q71" s="275"/>
      <c r="R71" s="275"/>
      <c r="S71" s="29">
        <v>0</v>
      </c>
      <c r="T71" s="275"/>
      <c r="U71" s="275"/>
      <c r="V71" s="275"/>
      <c r="W71" s="87">
        <v>0</v>
      </c>
      <c r="X71" s="275">
        <v>0</v>
      </c>
      <c r="Y71" s="275"/>
      <c r="Z71" s="275"/>
      <c r="AA71" s="29">
        <v>0</v>
      </c>
      <c r="AB71" s="275">
        <v>0</v>
      </c>
      <c r="AC71" s="275"/>
      <c r="AD71" s="275"/>
      <c r="AE71" s="29">
        <v>0</v>
      </c>
      <c r="AF71" s="275">
        <v>0</v>
      </c>
      <c r="AG71" s="275"/>
      <c r="AH71" s="73"/>
      <c r="AI71" s="29">
        <v>0</v>
      </c>
      <c r="AJ71" s="275"/>
      <c r="AK71" s="275"/>
      <c r="AL71" s="275"/>
      <c r="AM71" s="29">
        <v>0</v>
      </c>
      <c r="AN71" s="275"/>
      <c r="AO71" s="275"/>
      <c r="AP71" s="275"/>
      <c r="AQ71" s="29">
        <v>0</v>
      </c>
      <c r="AR71" s="275"/>
      <c r="AS71" s="275"/>
      <c r="AT71" s="275"/>
      <c r="AU71" s="135">
        <v>0</v>
      </c>
      <c r="AV71" s="275"/>
      <c r="AW71" s="275"/>
      <c r="AX71" s="275"/>
      <c r="AY71" s="128">
        <f t="shared" si="15"/>
        <v>0</v>
      </c>
    </row>
    <row r="72" spans="1:51" ht="60.75" thickBot="1">
      <c r="A72" s="42">
        <v>8</v>
      </c>
      <c r="B72" s="5" t="s">
        <v>93</v>
      </c>
      <c r="C72" s="87">
        <v>0</v>
      </c>
      <c r="D72" s="275"/>
      <c r="E72" s="275"/>
      <c r="F72" s="275"/>
      <c r="G72" s="87">
        <v>0</v>
      </c>
      <c r="H72" s="275"/>
      <c r="I72" s="275"/>
      <c r="J72" s="275"/>
      <c r="K72" s="87">
        <v>0</v>
      </c>
      <c r="L72" s="275"/>
      <c r="M72" s="275"/>
      <c r="N72" s="275"/>
      <c r="O72" s="276">
        <f t="shared" ref="O72" si="16">P72+Q72</f>
        <v>0</v>
      </c>
      <c r="P72" s="275"/>
      <c r="Q72" s="275"/>
      <c r="R72" s="275"/>
      <c r="S72" s="29">
        <v>1</v>
      </c>
      <c r="T72" s="275"/>
      <c r="U72" s="275"/>
      <c r="V72" s="275"/>
      <c r="W72" s="87">
        <v>1</v>
      </c>
      <c r="X72" s="275"/>
      <c r="Y72" s="275"/>
      <c r="Z72" s="275"/>
      <c r="AA72" s="29">
        <v>1</v>
      </c>
      <c r="AB72" s="275"/>
      <c r="AC72" s="275"/>
      <c r="AD72" s="275"/>
      <c r="AE72" s="29">
        <v>1</v>
      </c>
      <c r="AF72" s="275"/>
      <c r="AG72" s="275"/>
      <c r="AH72" s="73"/>
      <c r="AI72" s="29">
        <v>0</v>
      </c>
      <c r="AJ72" s="275"/>
      <c r="AK72" s="275"/>
      <c r="AL72" s="275"/>
      <c r="AM72" s="29">
        <v>0</v>
      </c>
      <c r="AN72" s="275"/>
      <c r="AO72" s="275"/>
      <c r="AP72" s="275"/>
      <c r="AQ72" s="29">
        <v>0</v>
      </c>
      <c r="AR72" s="275"/>
      <c r="AS72" s="275"/>
      <c r="AT72" s="275"/>
      <c r="AU72" s="133">
        <v>0</v>
      </c>
      <c r="AV72" s="56"/>
      <c r="AW72" s="275"/>
      <c r="AX72" s="275"/>
      <c r="AY72" s="128">
        <f t="shared" si="15"/>
        <v>4</v>
      </c>
    </row>
    <row r="73" spans="1:51" ht="45">
      <c r="A73" s="36"/>
      <c r="B73" s="105" t="s">
        <v>114</v>
      </c>
      <c r="C73" s="106">
        <v>0</v>
      </c>
      <c r="D73" s="102">
        <v>0</v>
      </c>
      <c r="E73" s="102">
        <v>0</v>
      </c>
      <c r="F73" s="102">
        <v>0</v>
      </c>
      <c r="G73" s="106">
        <v>0</v>
      </c>
      <c r="H73" s="102">
        <v>0</v>
      </c>
      <c r="I73" s="102">
        <v>0</v>
      </c>
      <c r="J73" s="102">
        <v>0</v>
      </c>
      <c r="K73" s="106">
        <v>1</v>
      </c>
      <c r="L73" s="102">
        <v>7</v>
      </c>
      <c r="M73" s="102">
        <v>7</v>
      </c>
      <c r="N73" s="102">
        <v>7</v>
      </c>
      <c r="O73" s="107">
        <v>5</v>
      </c>
      <c r="P73" s="102">
        <v>43</v>
      </c>
      <c r="Q73" s="102">
        <v>40</v>
      </c>
      <c r="R73" s="102">
        <v>0</v>
      </c>
      <c r="S73" s="101">
        <v>0</v>
      </c>
      <c r="T73" s="102">
        <v>122</v>
      </c>
      <c r="U73" s="102">
        <v>122</v>
      </c>
      <c r="V73" s="102">
        <v>0</v>
      </c>
      <c r="W73" s="107">
        <f t="shared" ref="W73" si="17">X73+Y73</f>
        <v>0</v>
      </c>
      <c r="X73" s="102">
        <v>0</v>
      </c>
      <c r="Y73" s="102">
        <v>0</v>
      </c>
      <c r="Z73" s="102">
        <v>0</v>
      </c>
      <c r="AA73" s="101">
        <v>0</v>
      </c>
      <c r="AB73" s="102">
        <v>0</v>
      </c>
      <c r="AC73" s="102">
        <v>0</v>
      </c>
      <c r="AD73" s="102">
        <v>0</v>
      </c>
      <c r="AE73" s="101">
        <v>0</v>
      </c>
      <c r="AF73" s="102">
        <v>0</v>
      </c>
      <c r="AG73" s="102">
        <v>0</v>
      </c>
      <c r="AH73" s="104">
        <v>0</v>
      </c>
      <c r="AI73" s="101">
        <v>0</v>
      </c>
      <c r="AJ73" s="102">
        <v>21</v>
      </c>
      <c r="AK73" s="102">
        <v>21</v>
      </c>
      <c r="AL73" s="102">
        <v>0</v>
      </c>
      <c r="AM73" s="101"/>
      <c r="AN73" s="102">
        <v>0</v>
      </c>
      <c r="AO73" s="102">
        <v>0</v>
      </c>
      <c r="AP73" s="102">
        <v>0</v>
      </c>
      <c r="AQ73" s="101">
        <v>0</v>
      </c>
      <c r="AR73" s="102">
        <v>0</v>
      </c>
      <c r="AS73" s="102">
        <v>0</v>
      </c>
      <c r="AT73" s="102">
        <v>0</v>
      </c>
      <c r="AU73" s="134">
        <v>0</v>
      </c>
      <c r="AV73" s="102">
        <v>332</v>
      </c>
      <c r="AW73" s="102">
        <v>332</v>
      </c>
      <c r="AX73" s="102">
        <v>0</v>
      </c>
      <c r="AY73" s="128">
        <f t="shared" si="15"/>
        <v>6</v>
      </c>
    </row>
    <row r="74" spans="1:51" ht="15.75" thickBot="1">
      <c r="A74" s="42">
        <v>9</v>
      </c>
      <c r="B74" s="20" t="s">
        <v>64</v>
      </c>
      <c r="C74" s="276">
        <f>C68+C69+C70+C71+C72+C73</f>
        <v>7</v>
      </c>
      <c r="D74" s="177">
        <f>D68+D69+D70++D71+D72</f>
        <v>560</v>
      </c>
      <c r="E74" s="177">
        <f t="shared" ref="E74:AX74" si="18">E68+E69+E70++E71+E72</f>
        <v>560</v>
      </c>
      <c r="F74" s="177">
        <f t="shared" si="18"/>
        <v>560</v>
      </c>
      <c r="G74" s="276">
        <f>G68+G69+G70+G71+G72+G73</f>
        <v>7</v>
      </c>
      <c r="H74" s="177">
        <f t="shared" si="18"/>
        <v>641</v>
      </c>
      <c r="I74" s="177">
        <f t="shared" si="18"/>
        <v>633</v>
      </c>
      <c r="J74" s="177">
        <f t="shared" si="18"/>
        <v>633</v>
      </c>
      <c r="K74" s="276">
        <f>K68+K69+K70+K71+K72+K73</f>
        <v>8</v>
      </c>
      <c r="L74" s="177">
        <f t="shared" si="18"/>
        <v>660</v>
      </c>
      <c r="M74" s="177">
        <f t="shared" si="18"/>
        <v>660</v>
      </c>
      <c r="N74" s="177">
        <f t="shared" si="18"/>
        <v>660</v>
      </c>
      <c r="O74" s="276">
        <f>O68+O69+O70+O71+O72+O73</f>
        <v>12</v>
      </c>
      <c r="P74" s="177">
        <f t="shared" si="18"/>
        <v>1616</v>
      </c>
      <c r="Q74" s="177">
        <f t="shared" si="18"/>
        <v>1618</v>
      </c>
      <c r="R74" s="177">
        <f t="shared" si="18"/>
        <v>1618</v>
      </c>
      <c r="S74" s="29">
        <f>S68+S69+S70+S71+S72</f>
        <v>8</v>
      </c>
      <c r="T74" s="177">
        <f t="shared" si="18"/>
        <v>2048</v>
      </c>
      <c r="U74" s="177">
        <f t="shared" si="18"/>
        <v>2022</v>
      </c>
      <c r="V74" s="177">
        <f t="shared" si="18"/>
        <v>22</v>
      </c>
      <c r="W74" s="29">
        <f t="shared" ref="W74" si="19">W68+W69+W70+W71+W72</f>
        <v>8</v>
      </c>
      <c r="X74" s="177">
        <f t="shared" si="18"/>
        <v>589</v>
      </c>
      <c r="Y74" s="177">
        <f t="shared" si="18"/>
        <v>589</v>
      </c>
      <c r="Z74" s="177">
        <f t="shared" si="18"/>
        <v>589</v>
      </c>
      <c r="AA74" s="29">
        <f t="shared" ref="AA74" si="20">AA68+AA69+AA70+AA71+AA72</f>
        <v>8</v>
      </c>
      <c r="AB74" s="177">
        <f t="shared" si="18"/>
        <v>82</v>
      </c>
      <c r="AC74" s="177">
        <f t="shared" si="18"/>
        <v>82</v>
      </c>
      <c r="AD74" s="177">
        <f t="shared" si="18"/>
        <v>82</v>
      </c>
      <c r="AE74" s="29">
        <f t="shared" ref="AE74" si="21">AE68+AE69+AE70+AE71+AE72</f>
        <v>8</v>
      </c>
      <c r="AF74" s="177">
        <f t="shared" si="18"/>
        <v>16</v>
      </c>
      <c r="AG74" s="177">
        <f t="shared" si="18"/>
        <v>16</v>
      </c>
      <c r="AH74" s="177">
        <f t="shared" si="18"/>
        <v>16</v>
      </c>
      <c r="AI74" s="29">
        <f t="shared" ref="AI74" si="22">AI68+AI69+AI70+AI71+AI72</f>
        <v>1</v>
      </c>
      <c r="AJ74" s="177">
        <f t="shared" si="18"/>
        <v>252</v>
      </c>
      <c r="AK74" s="177">
        <f t="shared" si="18"/>
        <v>220</v>
      </c>
      <c r="AL74" s="177">
        <f t="shared" si="18"/>
        <v>28</v>
      </c>
      <c r="AM74" s="29">
        <f t="shared" ref="AM74" si="23">AM68+AM69+AM70+AM71+AM72</f>
        <v>0</v>
      </c>
      <c r="AN74" s="177">
        <f t="shared" si="18"/>
        <v>0</v>
      </c>
      <c r="AO74" s="177">
        <f t="shared" si="18"/>
        <v>0</v>
      </c>
      <c r="AP74" s="177">
        <f t="shared" si="18"/>
        <v>0</v>
      </c>
      <c r="AQ74" s="276">
        <f t="shared" si="18"/>
        <v>1</v>
      </c>
      <c r="AR74" s="177">
        <f t="shared" si="18"/>
        <v>305</v>
      </c>
      <c r="AS74" s="177">
        <f t="shared" si="18"/>
        <v>305</v>
      </c>
      <c r="AT74" s="177">
        <f t="shared" si="18"/>
        <v>0</v>
      </c>
      <c r="AU74" s="29">
        <f t="shared" ref="AU74" si="24">AU68+AU69+AU70+AU71+AU72</f>
        <v>0</v>
      </c>
      <c r="AV74" s="177">
        <f t="shared" si="18"/>
        <v>0</v>
      </c>
      <c r="AW74" s="177">
        <f t="shared" si="18"/>
        <v>0</v>
      </c>
      <c r="AX74" s="177">
        <f t="shared" si="18"/>
        <v>0</v>
      </c>
      <c r="AY74" s="128">
        <f t="shared" si="15"/>
        <v>68</v>
      </c>
    </row>
    <row r="75" spans="1:51" ht="45.75" thickBot="1">
      <c r="A75" s="42">
        <v>10</v>
      </c>
      <c r="B75" s="5" t="s">
        <v>100</v>
      </c>
      <c r="C75" s="276">
        <v>1</v>
      </c>
      <c r="D75" s="275">
        <v>169</v>
      </c>
      <c r="E75" s="275">
        <v>169</v>
      </c>
      <c r="F75" s="275">
        <v>169</v>
      </c>
      <c r="G75" s="276">
        <v>1</v>
      </c>
      <c r="H75" s="275">
        <v>335</v>
      </c>
      <c r="I75" s="275">
        <v>335</v>
      </c>
      <c r="J75" s="275">
        <v>335</v>
      </c>
      <c r="K75" s="29">
        <v>1</v>
      </c>
      <c r="L75" s="275">
        <v>78</v>
      </c>
      <c r="M75" s="275">
        <v>78</v>
      </c>
      <c r="N75" s="275">
        <v>78</v>
      </c>
      <c r="O75" s="29">
        <v>1</v>
      </c>
      <c r="P75" s="275">
        <v>338</v>
      </c>
      <c r="Q75" s="275">
        <v>338</v>
      </c>
      <c r="R75" s="275">
        <v>338</v>
      </c>
      <c r="S75" s="29">
        <v>1</v>
      </c>
      <c r="T75" s="275">
        <v>1168</v>
      </c>
      <c r="U75" s="275">
        <v>1168</v>
      </c>
      <c r="V75" s="275">
        <v>0</v>
      </c>
      <c r="W75" s="29">
        <v>1</v>
      </c>
      <c r="X75" s="275">
        <v>212</v>
      </c>
      <c r="Y75" s="275">
        <v>212</v>
      </c>
      <c r="Z75" s="275">
        <v>212</v>
      </c>
      <c r="AA75" s="35">
        <v>1</v>
      </c>
      <c r="AB75" s="275">
        <v>49</v>
      </c>
      <c r="AC75" s="275">
        <v>49</v>
      </c>
      <c r="AD75" s="275">
        <v>49</v>
      </c>
      <c r="AE75" s="35">
        <v>1</v>
      </c>
      <c r="AF75" s="275">
        <v>189</v>
      </c>
      <c r="AG75" s="275">
        <v>189</v>
      </c>
      <c r="AH75" s="73">
        <v>189</v>
      </c>
      <c r="AI75" s="29">
        <v>0</v>
      </c>
      <c r="AJ75" s="275">
        <v>0</v>
      </c>
      <c r="AK75" s="275">
        <v>0</v>
      </c>
      <c r="AL75" s="275">
        <v>0</v>
      </c>
      <c r="AM75" s="29">
        <v>0</v>
      </c>
      <c r="AN75" s="275">
        <v>0</v>
      </c>
      <c r="AO75" s="275">
        <v>0</v>
      </c>
      <c r="AP75" s="275">
        <v>0</v>
      </c>
      <c r="AQ75" s="29">
        <v>1</v>
      </c>
      <c r="AR75" s="275">
        <v>1084</v>
      </c>
      <c r="AS75" s="275">
        <v>1084</v>
      </c>
      <c r="AT75" s="275">
        <v>78</v>
      </c>
      <c r="AU75" s="135">
        <v>1</v>
      </c>
      <c r="AV75" s="275">
        <v>361</v>
      </c>
      <c r="AW75" s="275">
        <v>361</v>
      </c>
      <c r="AX75" s="275">
        <v>89</v>
      </c>
      <c r="AY75" s="128">
        <f t="shared" si="15"/>
        <v>10</v>
      </c>
    </row>
    <row r="76" spans="1:51" ht="46.5" customHeight="1">
      <c r="A76" s="42">
        <v>11</v>
      </c>
      <c r="B76" s="6" t="s">
        <v>66</v>
      </c>
      <c r="C76" s="276">
        <v>3</v>
      </c>
      <c r="D76" s="275"/>
      <c r="E76" s="275"/>
      <c r="F76" s="275"/>
      <c r="G76" s="276">
        <v>3</v>
      </c>
      <c r="H76" s="275"/>
      <c r="I76" s="275"/>
      <c r="J76" s="275"/>
      <c r="K76" s="29">
        <v>3</v>
      </c>
      <c r="L76" s="275"/>
      <c r="M76" s="275"/>
      <c r="N76" s="275"/>
      <c r="O76" s="29">
        <v>3</v>
      </c>
      <c r="P76" s="275"/>
      <c r="Q76" s="275"/>
      <c r="R76" s="275"/>
      <c r="S76" s="29">
        <v>3</v>
      </c>
      <c r="T76" s="275"/>
      <c r="U76" s="275"/>
      <c r="V76" s="275"/>
      <c r="W76" s="29">
        <v>3</v>
      </c>
      <c r="X76" s="275"/>
      <c r="Y76" s="275"/>
      <c r="Z76" s="275"/>
      <c r="AA76" s="275">
        <v>3</v>
      </c>
      <c r="AB76" s="275"/>
      <c r="AC76" s="275"/>
      <c r="AD76" s="275"/>
      <c r="AE76" s="275">
        <v>3</v>
      </c>
      <c r="AF76" s="275"/>
      <c r="AG76" s="275"/>
      <c r="AH76" s="73"/>
      <c r="AI76" s="29">
        <v>0</v>
      </c>
      <c r="AJ76" s="275"/>
      <c r="AK76" s="275"/>
      <c r="AL76" s="275"/>
      <c r="AM76" s="29">
        <v>0</v>
      </c>
      <c r="AN76" s="275"/>
      <c r="AO76" s="275"/>
      <c r="AP76" s="275"/>
      <c r="AQ76" s="29">
        <v>0</v>
      </c>
      <c r="AR76" s="275"/>
      <c r="AS76" s="275"/>
      <c r="AT76" s="275"/>
      <c r="AU76" s="135">
        <v>0</v>
      </c>
      <c r="AV76" s="275"/>
      <c r="AW76" s="275"/>
      <c r="AX76" s="275"/>
      <c r="AY76" s="128">
        <f t="shared" si="15"/>
        <v>24</v>
      </c>
    </row>
    <row r="77" spans="1:51" ht="45">
      <c r="A77" s="36"/>
      <c r="B77" s="21" t="s">
        <v>67</v>
      </c>
      <c r="C77" s="276">
        <v>2</v>
      </c>
      <c r="D77" s="57">
        <f>D70+D71+D74+D75+D76</f>
        <v>729</v>
      </c>
      <c r="E77" s="57">
        <v>44</v>
      </c>
      <c r="F77" s="57">
        <v>44</v>
      </c>
      <c r="G77" s="276">
        <v>2</v>
      </c>
      <c r="H77" s="57">
        <f t="shared" ref="H77:AH77" si="25">H70+H71+H74+H75+H76</f>
        <v>1017</v>
      </c>
      <c r="I77" s="57">
        <f t="shared" si="25"/>
        <v>1001</v>
      </c>
      <c r="J77" s="57">
        <f t="shared" si="25"/>
        <v>1001</v>
      </c>
      <c r="K77" s="29">
        <v>2</v>
      </c>
      <c r="L77" s="57">
        <f t="shared" si="25"/>
        <v>738</v>
      </c>
      <c r="M77" s="57">
        <f t="shared" si="25"/>
        <v>738</v>
      </c>
      <c r="N77" s="57">
        <f t="shared" si="25"/>
        <v>738</v>
      </c>
      <c r="O77" s="29">
        <v>2</v>
      </c>
      <c r="P77" s="57">
        <f t="shared" si="25"/>
        <v>2072</v>
      </c>
      <c r="Q77" s="57">
        <f t="shared" si="25"/>
        <v>2066</v>
      </c>
      <c r="R77" s="57">
        <f t="shared" si="25"/>
        <v>2066</v>
      </c>
      <c r="S77" s="29">
        <v>2</v>
      </c>
      <c r="T77" s="57">
        <f t="shared" si="25"/>
        <v>3420</v>
      </c>
      <c r="U77" s="57">
        <f t="shared" si="25"/>
        <v>3368</v>
      </c>
      <c r="V77" s="57">
        <f t="shared" si="25"/>
        <v>44</v>
      </c>
      <c r="W77" s="29">
        <v>2</v>
      </c>
      <c r="X77" s="57">
        <f t="shared" si="25"/>
        <v>801</v>
      </c>
      <c r="Y77" s="57">
        <f t="shared" si="25"/>
        <v>801</v>
      </c>
      <c r="Z77" s="57">
        <f t="shared" si="25"/>
        <v>801</v>
      </c>
      <c r="AA77" s="29">
        <v>2</v>
      </c>
      <c r="AB77" s="57">
        <f t="shared" si="25"/>
        <v>131</v>
      </c>
      <c r="AC77" s="57">
        <f t="shared" si="25"/>
        <v>131</v>
      </c>
      <c r="AD77" s="57">
        <f t="shared" si="25"/>
        <v>131</v>
      </c>
      <c r="AE77" s="29">
        <v>2</v>
      </c>
      <c r="AF77" s="57">
        <f t="shared" si="25"/>
        <v>205</v>
      </c>
      <c r="AG77" s="57">
        <f t="shared" si="25"/>
        <v>205</v>
      </c>
      <c r="AH77" s="98">
        <f t="shared" si="25"/>
        <v>205</v>
      </c>
      <c r="AI77" s="29">
        <v>0</v>
      </c>
      <c r="AJ77" s="275">
        <v>0</v>
      </c>
      <c r="AK77" s="275">
        <v>0</v>
      </c>
      <c r="AL77" s="275">
        <v>0</v>
      </c>
      <c r="AM77" s="29">
        <v>0</v>
      </c>
      <c r="AN77" s="275">
        <v>0</v>
      </c>
      <c r="AO77" s="275">
        <v>0</v>
      </c>
      <c r="AP77" s="275">
        <v>0</v>
      </c>
      <c r="AQ77" s="29">
        <v>0</v>
      </c>
      <c r="AR77" s="275">
        <v>0</v>
      </c>
      <c r="AS77" s="275">
        <v>0</v>
      </c>
      <c r="AT77" s="275">
        <v>0</v>
      </c>
      <c r="AU77" s="135">
        <v>0</v>
      </c>
      <c r="AV77" s="275">
        <v>0</v>
      </c>
      <c r="AW77" s="275">
        <v>0</v>
      </c>
      <c r="AX77" s="275">
        <v>0</v>
      </c>
      <c r="AY77" s="128">
        <f t="shared" si="15"/>
        <v>16</v>
      </c>
    </row>
    <row r="78" spans="1:51" ht="46.5" customHeight="1">
      <c r="A78" s="42">
        <v>12</v>
      </c>
      <c r="B78" s="21" t="s">
        <v>68</v>
      </c>
      <c r="C78" s="276">
        <v>2</v>
      </c>
      <c r="D78" s="275">
        <v>239</v>
      </c>
      <c r="E78" s="56">
        <v>239</v>
      </c>
      <c r="F78" s="275">
        <v>239</v>
      </c>
      <c r="G78" s="276">
        <v>2</v>
      </c>
      <c r="H78" s="275">
        <v>314</v>
      </c>
      <c r="I78" s="275">
        <v>314</v>
      </c>
      <c r="J78" s="275">
        <v>314</v>
      </c>
      <c r="K78" s="29">
        <v>2</v>
      </c>
      <c r="L78" s="275">
        <v>314</v>
      </c>
      <c r="M78" s="275">
        <v>314</v>
      </c>
      <c r="N78" s="275">
        <v>314</v>
      </c>
      <c r="O78" s="29">
        <v>2</v>
      </c>
      <c r="P78" s="275">
        <v>328</v>
      </c>
      <c r="Q78" s="275">
        <v>328</v>
      </c>
      <c r="R78" s="275">
        <v>328</v>
      </c>
      <c r="S78" s="29">
        <v>2</v>
      </c>
      <c r="T78" s="275">
        <v>246</v>
      </c>
      <c r="U78" s="57">
        <v>246</v>
      </c>
      <c r="V78" s="275">
        <v>8</v>
      </c>
      <c r="W78" s="29">
        <v>2</v>
      </c>
      <c r="X78" s="275">
        <v>328</v>
      </c>
      <c r="Y78" s="275">
        <v>328</v>
      </c>
      <c r="Z78" s="275">
        <v>328</v>
      </c>
      <c r="AA78" s="29">
        <v>2</v>
      </c>
      <c r="AB78" s="275">
        <v>14</v>
      </c>
      <c r="AC78" s="275">
        <v>14</v>
      </c>
      <c r="AD78" s="275">
        <v>14</v>
      </c>
      <c r="AE78" s="29">
        <v>2</v>
      </c>
      <c r="AF78" s="275">
        <v>13</v>
      </c>
      <c r="AG78" s="275">
        <v>13</v>
      </c>
      <c r="AH78" s="73">
        <v>13</v>
      </c>
      <c r="AI78" s="29">
        <v>0</v>
      </c>
      <c r="AJ78" s="275">
        <v>0</v>
      </c>
      <c r="AK78" s="275">
        <v>0</v>
      </c>
      <c r="AL78" s="275">
        <v>0</v>
      </c>
      <c r="AM78" s="29">
        <v>0</v>
      </c>
      <c r="AN78" s="275">
        <v>0</v>
      </c>
      <c r="AO78" s="275">
        <v>0</v>
      </c>
      <c r="AP78" s="275">
        <v>0</v>
      </c>
      <c r="AQ78" s="29">
        <v>0</v>
      </c>
      <c r="AR78" s="275">
        <v>0</v>
      </c>
      <c r="AS78" s="275">
        <v>0</v>
      </c>
      <c r="AT78" s="275">
        <v>0</v>
      </c>
      <c r="AU78" s="133">
        <v>0</v>
      </c>
      <c r="AV78" s="275">
        <v>0</v>
      </c>
      <c r="AW78" s="275">
        <v>0</v>
      </c>
      <c r="AX78" s="275">
        <v>0</v>
      </c>
      <c r="AY78" s="128">
        <f t="shared" si="15"/>
        <v>16</v>
      </c>
    </row>
    <row r="79" spans="1:51" ht="60.75" thickBot="1">
      <c r="A79" s="42">
        <v>13</v>
      </c>
      <c r="B79" s="108" t="s">
        <v>116</v>
      </c>
      <c r="C79" s="107">
        <v>0</v>
      </c>
      <c r="D79" s="102"/>
      <c r="E79" s="102"/>
      <c r="F79" s="102"/>
      <c r="G79" s="107">
        <v>0</v>
      </c>
      <c r="H79" s="102"/>
      <c r="I79" s="102"/>
      <c r="J79" s="102"/>
      <c r="K79" s="101">
        <v>0</v>
      </c>
      <c r="L79" s="102"/>
      <c r="M79" s="102"/>
      <c r="N79" s="102"/>
      <c r="O79" s="101">
        <v>0</v>
      </c>
      <c r="P79" s="102"/>
      <c r="Q79" s="102"/>
      <c r="R79" s="102"/>
      <c r="S79" s="101">
        <v>0</v>
      </c>
      <c r="T79" s="102"/>
      <c r="U79" s="102"/>
      <c r="V79" s="102"/>
      <c r="W79" s="101">
        <v>0</v>
      </c>
      <c r="X79" s="102"/>
      <c r="Y79" s="102"/>
      <c r="Z79" s="102"/>
      <c r="AA79" s="101">
        <v>0</v>
      </c>
      <c r="AB79" s="102"/>
      <c r="AC79" s="102"/>
      <c r="AD79" s="102"/>
      <c r="AE79" s="101">
        <v>0</v>
      </c>
      <c r="AF79" s="102"/>
      <c r="AG79" s="102"/>
      <c r="AH79" s="104"/>
      <c r="AI79" s="101">
        <v>0</v>
      </c>
      <c r="AJ79" s="102"/>
      <c r="AK79" s="102"/>
      <c r="AL79" s="102"/>
      <c r="AM79" s="101">
        <v>0</v>
      </c>
      <c r="AN79" s="102"/>
      <c r="AO79" s="102"/>
      <c r="AP79" s="102"/>
      <c r="AQ79" s="101">
        <v>0</v>
      </c>
      <c r="AR79" s="102"/>
      <c r="AS79" s="102"/>
      <c r="AT79" s="102"/>
      <c r="AU79" s="134">
        <v>0</v>
      </c>
      <c r="AV79" s="102"/>
      <c r="AW79" s="102"/>
      <c r="AX79" s="102"/>
      <c r="AY79" s="128">
        <f t="shared" si="15"/>
        <v>0</v>
      </c>
    </row>
    <row r="80" spans="1:51" ht="15.75" thickBot="1">
      <c r="A80" s="42">
        <v>14</v>
      </c>
      <c r="B80" s="7" t="s">
        <v>69</v>
      </c>
      <c r="C80" s="29">
        <f>SUM(C75:C79)</f>
        <v>8</v>
      </c>
      <c r="D80" s="59">
        <f t="shared" ref="D80:AX80" si="26">SUM(D75:D79)</f>
        <v>1137</v>
      </c>
      <c r="E80" s="59">
        <f t="shared" si="26"/>
        <v>452</v>
      </c>
      <c r="F80" s="59">
        <f t="shared" si="26"/>
        <v>452</v>
      </c>
      <c r="G80" s="29">
        <f>SUM(G75:G79)</f>
        <v>8</v>
      </c>
      <c r="H80" s="59">
        <f t="shared" si="26"/>
        <v>1666</v>
      </c>
      <c r="I80" s="59">
        <f t="shared" si="26"/>
        <v>1650</v>
      </c>
      <c r="J80" s="59">
        <f t="shared" si="26"/>
        <v>1650</v>
      </c>
      <c r="K80" s="29">
        <f t="shared" si="26"/>
        <v>8</v>
      </c>
      <c r="L80" s="59">
        <f t="shared" si="26"/>
        <v>1130</v>
      </c>
      <c r="M80" s="59">
        <f t="shared" si="26"/>
        <v>1130</v>
      </c>
      <c r="N80" s="59">
        <f t="shared" si="26"/>
        <v>1130</v>
      </c>
      <c r="O80" s="29">
        <f t="shared" si="26"/>
        <v>8</v>
      </c>
      <c r="P80" s="59">
        <f t="shared" si="26"/>
        <v>2738</v>
      </c>
      <c r="Q80" s="59">
        <f t="shared" si="26"/>
        <v>2732</v>
      </c>
      <c r="R80" s="59">
        <f t="shared" si="26"/>
        <v>2732</v>
      </c>
      <c r="S80" s="29">
        <f t="shared" si="26"/>
        <v>8</v>
      </c>
      <c r="T80" s="59">
        <f t="shared" si="26"/>
        <v>4834</v>
      </c>
      <c r="U80" s="59">
        <f t="shared" si="26"/>
        <v>4782</v>
      </c>
      <c r="V80" s="59">
        <f t="shared" si="26"/>
        <v>52</v>
      </c>
      <c r="W80" s="29">
        <f t="shared" si="26"/>
        <v>8</v>
      </c>
      <c r="X80" s="59">
        <f t="shared" si="26"/>
        <v>1341</v>
      </c>
      <c r="Y80" s="59">
        <f t="shared" si="26"/>
        <v>1341</v>
      </c>
      <c r="Z80" s="59">
        <f t="shared" si="26"/>
        <v>1341</v>
      </c>
      <c r="AA80" s="29">
        <f t="shared" si="26"/>
        <v>8</v>
      </c>
      <c r="AB80" s="59">
        <f t="shared" si="26"/>
        <v>194</v>
      </c>
      <c r="AC80" s="59">
        <f t="shared" si="26"/>
        <v>194</v>
      </c>
      <c r="AD80" s="59">
        <f t="shared" si="26"/>
        <v>194</v>
      </c>
      <c r="AE80" s="29">
        <f t="shared" si="26"/>
        <v>8</v>
      </c>
      <c r="AF80" s="29">
        <f t="shared" si="26"/>
        <v>407</v>
      </c>
      <c r="AG80" s="29">
        <f t="shared" si="26"/>
        <v>407</v>
      </c>
      <c r="AH80" s="29">
        <f t="shared" si="26"/>
        <v>407</v>
      </c>
      <c r="AI80" s="29">
        <f t="shared" si="26"/>
        <v>0</v>
      </c>
      <c r="AJ80" s="29">
        <f t="shared" si="26"/>
        <v>0</v>
      </c>
      <c r="AK80" s="29">
        <f t="shared" si="26"/>
        <v>0</v>
      </c>
      <c r="AL80" s="29">
        <f t="shared" si="26"/>
        <v>0</v>
      </c>
      <c r="AM80" s="29">
        <f t="shared" si="26"/>
        <v>0</v>
      </c>
      <c r="AN80" s="59">
        <f t="shared" si="26"/>
        <v>0</v>
      </c>
      <c r="AO80" s="59">
        <f t="shared" si="26"/>
        <v>0</v>
      </c>
      <c r="AP80" s="59">
        <f t="shared" si="26"/>
        <v>0</v>
      </c>
      <c r="AQ80" s="29">
        <f t="shared" si="26"/>
        <v>1</v>
      </c>
      <c r="AR80" s="59">
        <f t="shared" si="26"/>
        <v>1084</v>
      </c>
      <c r="AS80" s="59">
        <f t="shared" si="26"/>
        <v>1084</v>
      </c>
      <c r="AT80" s="59">
        <f t="shared" si="26"/>
        <v>78</v>
      </c>
      <c r="AU80" s="29">
        <f t="shared" si="26"/>
        <v>1</v>
      </c>
      <c r="AV80" s="59">
        <f t="shared" si="26"/>
        <v>361</v>
      </c>
      <c r="AW80" s="59">
        <f t="shared" si="26"/>
        <v>361</v>
      </c>
      <c r="AX80" s="59">
        <f t="shared" si="26"/>
        <v>89</v>
      </c>
      <c r="AY80" s="29">
        <f>C80+G80+K80+O80+S80+W80+AA80+AE80+AI80+AM80+AQ80+AU80</f>
        <v>66</v>
      </c>
    </row>
    <row r="81" spans="1:51" ht="45.75" thickBot="1">
      <c r="A81" s="42"/>
      <c r="B81" s="5" t="s">
        <v>144</v>
      </c>
      <c r="C81" s="29">
        <v>3</v>
      </c>
      <c r="D81" s="57">
        <v>382</v>
      </c>
      <c r="E81" s="57">
        <v>382</v>
      </c>
      <c r="F81" s="57">
        <v>382</v>
      </c>
      <c r="G81" s="29">
        <v>3</v>
      </c>
      <c r="H81" s="57">
        <v>395</v>
      </c>
      <c r="I81" s="57">
        <v>395</v>
      </c>
      <c r="J81" s="57">
        <v>395</v>
      </c>
      <c r="K81" s="29">
        <v>3</v>
      </c>
      <c r="L81" s="57">
        <v>384</v>
      </c>
      <c r="M81" s="57">
        <v>384</v>
      </c>
      <c r="N81" s="57">
        <v>384</v>
      </c>
      <c r="O81" s="29">
        <v>3</v>
      </c>
      <c r="P81" s="57">
        <v>839</v>
      </c>
      <c r="Q81" s="57">
        <v>839</v>
      </c>
      <c r="R81" s="57">
        <v>839</v>
      </c>
      <c r="S81" s="29">
        <v>3</v>
      </c>
      <c r="T81" s="57">
        <v>471</v>
      </c>
      <c r="U81" s="57">
        <v>471</v>
      </c>
      <c r="V81" s="57">
        <v>0</v>
      </c>
      <c r="W81" s="29">
        <v>3</v>
      </c>
      <c r="X81" s="57">
        <v>382</v>
      </c>
      <c r="Y81" s="57">
        <v>382</v>
      </c>
      <c r="Z81" s="57">
        <v>382</v>
      </c>
      <c r="AA81" s="29">
        <v>3</v>
      </c>
      <c r="AB81" s="57">
        <v>387</v>
      </c>
      <c r="AC81" s="57">
        <v>387</v>
      </c>
      <c r="AD81" s="57">
        <v>387</v>
      </c>
      <c r="AE81" s="29">
        <v>3</v>
      </c>
      <c r="AF81" s="57">
        <v>382</v>
      </c>
      <c r="AG81" s="57">
        <v>382</v>
      </c>
      <c r="AH81" s="98">
        <v>382</v>
      </c>
      <c r="AI81" s="29">
        <v>0</v>
      </c>
      <c r="AJ81" s="57">
        <v>0</v>
      </c>
      <c r="AK81" s="57">
        <v>0</v>
      </c>
      <c r="AL81" s="57">
        <v>0</v>
      </c>
      <c r="AM81" s="29">
        <v>0</v>
      </c>
      <c r="AN81" s="57">
        <v>0</v>
      </c>
      <c r="AO81" s="57">
        <v>0</v>
      </c>
      <c r="AP81" s="57">
        <v>0</v>
      </c>
      <c r="AQ81" s="29">
        <v>0</v>
      </c>
      <c r="AR81" s="57">
        <v>0</v>
      </c>
      <c r="AS81" s="57">
        <v>0</v>
      </c>
      <c r="AT81" s="57">
        <v>0</v>
      </c>
      <c r="AU81" s="135">
        <v>0</v>
      </c>
      <c r="AV81" s="57">
        <v>0</v>
      </c>
      <c r="AW81" s="57">
        <v>0</v>
      </c>
      <c r="AX81" s="57">
        <v>0</v>
      </c>
      <c r="AY81" s="128">
        <f t="shared" ref="AY81:AY86" si="27">C81+G81+K81+O81+S81+W81+AA81+AE81+AI81+AM81+AQ81</f>
        <v>24</v>
      </c>
    </row>
    <row r="82" spans="1:51" ht="45.75" thickBot="1">
      <c r="A82" s="42">
        <v>15</v>
      </c>
      <c r="B82" s="5" t="s">
        <v>70</v>
      </c>
      <c r="C82" s="29">
        <v>2</v>
      </c>
      <c r="D82" s="275">
        <v>0</v>
      </c>
      <c r="E82" s="56">
        <v>0</v>
      </c>
      <c r="F82" s="275">
        <v>0</v>
      </c>
      <c r="G82" s="29">
        <v>2</v>
      </c>
      <c r="H82" s="275">
        <v>0</v>
      </c>
      <c r="I82" s="275">
        <v>0</v>
      </c>
      <c r="J82" s="275">
        <v>0</v>
      </c>
      <c r="K82" s="29">
        <v>2</v>
      </c>
      <c r="L82" s="275">
        <v>0</v>
      </c>
      <c r="M82" s="275">
        <v>0</v>
      </c>
      <c r="N82" s="275">
        <v>0</v>
      </c>
      <c r="O82" s="29">
        <v>2</v>
      </c>
      <c r="P82" s="275"/>
      <c r="Q82" s="275"/>
      <c r="R82" s="275"/>
      <c r="S82" s="29">
        <v>2</v>
      </c>
      <c r="T82" s="275"/>
      <c r="U82" s="57"/>
      <c r="V82" s="275"/>
      <c r="W82" s="29">
        <v>2</v>
      </c>
      <c r="X82" s="275"/>
      <c r="Y82" s="275"/>
      <c r="Z82" s="275"/>
      <c r="AA82" s="29">
        <v>2</v>
      </c>
      <c r="AB82" s="275"/>
      <c r="AC82" s="275"/>
      <c r="AD82" s="275"/>
      <c r="AE82" s="29">
        <v>2</v>
      </c>
      <c r="AF82" s="275"/>
      <c r="AG82" s="275"/>
      <c r="AH82" s="73"/>
      <c r="AI82" s="29">
        <v>0</v>
      </c>
      <c r="AJ82" s="275"/>
      <c r="AK82" s="275"/>
      <c r="AL82" s="275"/>
      <c r="AM82" s="29">
        <v>1</v>
      </c>
      <c r="AN82" s="275"/>
      <c r="AO82" s="275"/>
      <c r="AP82" s="275"/>
      <c r="AQ82" s="29">
        <v>0</v>
      </c>
      <c r="AR82" s="275"/>
      <c r="AS82" s="275"/>
      <c r="AT82" s="275"/>
      <c r="AU82" s="135">
        <v>0</v>
      </c>
      <c r="AV82" s="275"/>
      <c r="AW82" s="275"/>
      <c r="AX82" s="275"/>
      <c r="AY82" s="128">
        <f t="shared" si="27"/>
        <v>17</v>
      </c>
    </row>
    <row r="83" spans="1:51" ht="45.75" thickBot="1">
      <c r="A83" s="42">
        <v>16</v>
      </c>
      <c r="B83" s="5" t="s">
        <v>71</v>
      </c>
      <c r="C83" s="29">
        <v>3</v>
      </c>
      <c r="D83" s="275">
        <v>0</v>
      </c>
      <c r="E83" s="275"/>
      <c r="F83" s="275"/>
      <c r="G83" s="29">
        <v>3</v>
      </c>
      <c r="H83" s="275">
        <v>0</v>
      </c>
      <c r="I83" s="275"/>
      <c r="J83" s="275"/>
      <c r="K83" s="29">
        <v>3</v>
      </c>
      <c r="L83" s="275">
        <v>0</v>
      </c>
      <c r="M83" s="275"/>
      <c r="N83" s="275"/>
      <c r="O83" s="29">
        <v>3</v>
      </c>
      <c r="P83" s="275">
        <v>0</v>
      </c>
      <c r="Q83" s="275"/>
      <c r="R83" s="275"/>
      <c r="S83" s="29">
        <v>3</v>
      </c>
      <c r="T83" s="275">
        <v>0</v>
      </c>
      <c r="U83" s="275"/>
      <c r="V83" s="275"/>
      <c r="W83" s="29">
        <v>3</v>
      </c>
      <c r="X83" s="275">
        <v>0</v>
      </c>
      <c r="Y83" s="275"/>
      <c r="Z83" s="275"/>
      <c r="AA83" s="29">
        <v>3</v>
      </c>
      <c r="AB83" s="275">
        <v>0</v>
      </c>
      <c r="AC83" s="275"/>
      <c r="AD83" s="275"/>
      <c r="AE83" s="29">
        <v>3</v>
      </c>
      <c r="AF83" s="275">
        <v>0</v>
      </c>
      <c r="AG83" s="275"/>
      <c r="AH83" s="75"/>
      <c r="AI83" s="29">
        <v>0</v>
      </c>
      <c r="AJ83" s="275"/>
      <c r="AK83" s="275"/>
      <c r="AL83" s="275"/>
      <c r="AM83" s="29">
        <v>0</v>
      </c>
      <c r="AN83" s="275"/>
      <c r="AO83" s="275"/>
      <c r="AP83" s="275"/>
      <c r="AQ83" s="29">
        <v>0</v>
      </c>
      <c r="AR83" s="275"/>
      <c r="AS83" s="275"/>
      <c r="AT83" s="275"/>
      <c r="AU83" s="135">
        <v>0</v>
      </c>
      <c r="AV83" s="275"/>
      <c r="AW83" s="275"/>
      <c r="AX83" s="275"/>
      <c r="AY83" s="128">
        <f t="shared" si="27"/>
        <v>24</v>
      </c>
    </row>
    <row r="84" spans="1:51" ht="45.75" thickBot="1">
      <c r="A84" s="42">
        <v>17</v>
      </c>
      <c r="B84" s="83" t="s">
        <v>117</v>
      </c>
      <c r="C84" s="29"/>
      <c r="D84" s="275"/>
      <c r="E84" s="275"/>
      <c r="F84" s="275"/>
      <c r="G84" s="29"/>
      <c r="H84" s="275"/>
      <c r="I84" s="275"/>
      <c r="J84" s="275"/>
      <c r="K84" s="29"/>
      <c r="L84" s="275"/>
      <c r="M84" s="275"/>
      <c r="N84" s="275"/>
      <c r="O84" s="29"/>
      <c r="P84" s="275"/>
      <c r="Q84" s="275"/>
      <c r="R84" s="275"/>
      <c r="S84" s="29"/>
      <c r="T84" s="275"/>
      <c r="U84" s="275"/>
      <c r="V84" s="275"/>
      <c r="W84" s="29"/>
      <c r="X84" s="275"/>
      <c r="Y84" s="275"/>
      <c r="Z84" s="275"/>
      <c r="AA84" s="29"/>
      <c r="AB84" s="275"/>
      <c r="AC84" s="275"/>
      <c r="AD84" s="275"/>
      <c r="AE84" s="29"/>
      <c r="AF84" s="275"/>
      <c r="AG84" s="275"/>
      <c r="AH84" s="75"/>
      <c r="AI84" s="29"/>
      <c r="AJ84" s="275"/>
      <c r="AK84" s="275"/>
      <c r="AL84" s="275"/>
      <c r="AM84" s="29"/>
      <c r="AN84" s="275"/>
      <c r="AO84" s="275"/>
      <c r="AP84" s="275"/>
      <c r="AQ84" s="275"/>
      <c r="AR84" s="275"/>
      <c r="AS84" s="275"/>
      <c r="AT84" s="275"/>
      <c r="AU84" s="129"/>
      <c r="AV84" s="275"/>
      <c r="AW84" s="275"/>
      <c r="AX84" s="275"/>
      <c r="AY84" s="128">
        <f t="shared" si="27"/>
        <v>0</v>
      </c>
    </row>
    <row r="85" spans="1:51" ht="60.75" thickBot="1">
      <c r="A85" s="42"/>
      <c r="B85" s="108" t="s">
        <v>118</v>
      </c>
      <c r="C85" s="101">
        <v>0</v>
      </c>
      <c r="D85" s="102"/>
      <c r="E85" s="102"/>
      <c r="F85" s="102"/>
      <c r="G85" s="101">
        <v>0</v>
      </c>
      <c r="H85" s="102"/>
      <c r="I85" s="102"/>
      <c r="J85" s="102"/>
      <c r="K85" s="101">
        <v>0</v>
      </c>
      <c r="L85" s="102"/>
      <c r="M85" s="102"/>
      <c r="N85" s="102"/>
      <c r="O85" s="101">
        <v>0</v>
      </c>
      <c r="P85" s="102"/>
      <c r="Q85" s="102"/>
      <c r="R85" s="102"/>
      <c r="S85" s="101">
        <v>0</v>
      </c>
      <c r="T85" s="102"/>
      <c r="U85" s="102"/>
      <c r="V85" s="102"/>
      <c r="W85" s="101">
        <v>0</v>
      </c>
      <c r="X85" s="102"/>
      <c r="Y85" s="102"/>
      <c r="Z85" s="102"/>
      <c r="AA85" s="101">
        <v>0</v>
      </c>
      <c r="AB85" s="102"/>
      <c r="AC85" s="102"/>
      <c r="AD85" s="102"/>
      <c r="AE85" s="101">
        <v>0</v>
      </c>
      <c r="AF85" s="102"/>
      <c r="AG85" s="102"/>
      <c r="AH85" s="104"/>
      <c r="AI85" s="101">
        <v>0</v>
      </c>
      <c r="AJ85" s="102"/>
      <c r="AK85" s="102"/>
      <c r="AL85" s="102"/>
      <c r="AM85" s="101">
        <v>0</v>
      </c>
      <c r="AN85" s="102"/>
      <c r="AO85" s="102"/>
      <c r="AP85" s="102"/>
      <c r="AQ85" s="101">
        <v>0</v>
      </c>
      <c r="AR85" s="102"/>
      <c r="AS85" s="102"/>
      <c r="AT85" s="102"/>
      <c r="AU85" s="134">
        <v>0</v>
      </c>
      <c r="AV85" s="102"/>
      <c r="AW85" s="102"/>
      <c r="AX85" s="102"/>
      <c r="AY85" s="128">
        <f t="shared" si="27"/>
        <v>0</v>
      </c>
    </row>
    <row r="86" spans="1:51" ht="60.75" thickBot="1">
      <c r="A86" s="42">
        <v>18</v>
      </c>
      <c r="B86" s="108" t="s">
        <v>119</v>
      </c>
      <c r="C86" s="101">
        <v>0</v>
      </c>
      <c r="D86" s="102"/>
      <c r="E86" s="102"/>
      <c r="F86" s="102"/>
      <c r="G86" s="101">
        <v>0</v>
      </c>
      <c r="H86" s="102"/>
      <c r="I86" s="102"/>
      <c r="J86" s="102"/>
      <c r="K86" s="101">
        <v>0</v>
      </c>
      <c r="L86" s="102"/>
      <c r="M86" s="102"/>
      <c r="N86" s="102"/>
      <c r="O86" s="101">
        <v>0</v>
      </c>
      <c r="P86" s="102"/>
      <c r="Q86" s="102"/>
      <c r="R86" s="102"/>
      <c r="S86" s="101">
        <v>0</v>
      </c>
      <c r="T86" s="102"/>
      <c r="U86" s="102"/>
      <c r="V86" s="102"/>
      <c r="W86" s="101">
        <v>0</v>
      </c>
      <c r="X86" s="102"/>
      <c r="Y86" s="102"/>
      <c r="Z86" s="102"/>
      <c r="AA86" s="101">
        <v>0</v>
      </c>
      <c r="AB86" s="102"/>
      <c r="AC86" s="102"/>
      <c r="AD86" s="102"/>
      <c r="AE86" s="101">
        <v>0</v>
      </c>
      <c r="AF86" s="102"/>
      <c r="AG86" s="102"/>
      <c r="AH86" s="104"/>
      <c r="AI86" s="101">
        <v>0</v>
      </c>
      <c r="AJ86" s="102"/>
      <c r="AK86" s="102"/>
      <c r="AL86" s="102"/>
      <c r="AM86" s="101">
        <v>0</v>
      </c>
      <c r="AN86" s="102"/>
      <c r="AO86" s="102"/>
      <c r="AP86" s="102"/>
      <c r="AQ86" s="101">
        <v>0</v>
      </c>
      <c r="AR86" s="102"/>
      <c r="AS86" s="102"/>
      <c r="AT86" s="102"/>
      <c r="AU86" s="134">
        <v>0</v>
      </c>
      <c r="AV86" s="102"/>
      <c r="AW86" s="102"/>
      <c r="AX86" s="102"/>
      <c r="AY86" s="128">
        <f t="shared" si="27"/>
        <v>0</v>
      </c>
    </row>
    <row r="87" spans="1:51" ht="15.75" thickBot="1">
      <c r="A87" s="36"/>
      <c r="B87" s="7" t="s">
        <v>72</v>
      </c>
      <c r="C87" s="29">
        <f>C81+C82+C83+C84+C85+C86</f>
        <v>8</v>
      </c>
      <c r="D87" s="59">
        <f>D81+D82+D83+D84+D85+D86</f>
        <v>382</v>
      </c>
      <c r="E87" s="59">
        <f t="shared" ref="E87:AY87" si="28">E81+E82+E83+E84+E85+E86</f>
        <v>382</v>
      </c>
      <c r="F87" s="59">
        <f t="shared" si="28"/>
        <v>382</v>
      </c>
      <c r="G87" s="29">
        <f>G81+G82+G83+G84+G85+G86</f>
        <v>8</v>
      </c>
      <c r="H87" s="59">
        <f t="shared" si="28"/>
        <v>395</v>
      </c>
      <c r="I87" s="59">
        <f t="shared" si="28"/>
        <v>395</v>
      </c>
      <c r="J87" s="59">
        <f t="shared" si="28"/>
        <v>395</v>
      </c>
      <c r="K87" s="29">
        <f t="shared" si="28"/>
        <v>8</v>
      </c>
      <c r="L87" s="59">
        <f t="shared" si="28"/>
        <v>384</v>
      </c>
      <c r="M87" s="59">
        <f t="shared" si="28"/>
        <v>384</v>
      </c>
      <c r="N87" s="59">
        <f t="shared" si="28"/>
        <v>384</v>
      </c>
      <c r="O87" s="29">
        <f t="shared" si="28"/>
        <v>8</v>
      </c>
      <c r="P87" s="59">
        <f t="shared" si="28"/>
        <v>839</v>
      </c>
      <c r="Q87" s="59">
        <f t="shared" si="28"/>
        <v>839</v>
      </c>
      <c r="R87" s="59">
        <f t="shared" si="28"/>
        <v>839</v>
      </c>
      <c r="S87" s="29">
        <f t="shared" si="28"/>
        <v>8</v>
      </c>
      <c r="T87" s="59">
        <f t="shared" si="28"/>
        <v>471</v>
      </c>
      <c r="U87" s="59">
        <f t="shared" si="28"/>
        <v>471</v>
      </c>
      <c r="V87" s="59">
        <f t="shared" si="28"/>
        <v>0</v>
      </c>
      <c r="W87" s="29">
        <f t="shared" si="28"/>
        <v>8</v>
      </c>
      <c r="X87" s="59">
        <f t="shared" si="28"/>
        <v>382</v>
      </c>
      <c r="Y87" s="59">
        <f t="shared" si="28"/>
        <v>382</v>
      </c>
      <c r="Z87" s="59">
        <f t="shared" si="28"/>
        <v>382</v>
      </c>
      <c r="AA87" s="29">
        <f t="shared" si="28"/>
        <v>8</v>
      </c>
      <c r="AB87" s="59">
        <f t="shared" si="28"/>
        <v>387</v>
      </c>
      <c r="AC87" s="59">
        <f t="shared" si="28"/>
        <v>387</v>
      </c>
      <c r="AD87" s="59">
        <f t="shared" si="28"/>
        <v>387</v>
      </c>
      <c r="AE87" s="29">
        <f t="shared" si="28"/>
        <v>8</v>
      </c>
      <c r="AF87" s="59">
        <f t="shared" si="28"/>
        <v>382</v>
      </c>
      <c r="AG87" s="59">
        <f t="shared" si="28"/>
        <v>382</v>
      </c>
      <c r="AH87" s="59">
        <f t="shared" si="28"/>
        <v>382</v>
      </c>
      <c r="AI87" s="29">
        <f t="shared" si="28"/>
        <v>0</v>
      </c>
      <c r="AJ87" s="59">
        <f t="shared" si="28"/>
        <v>0</v>
      </c>
      <c r="AK87" s="59">
        <f t="shared" si="28"/>
        <v>0</v>
      </c>
      <c r="AL87" s="59">
        <f t="shared" si="28"/>
        <v>0</v>
      </c>
      <c r="AM87" s="29">
        <f t="shared" si="28"/>
        <v>1</v>
      </c>
      <c r="AN87" s="59">
        <f t="shared" si="28"/>
        <v>0</v>
      </c>
      <c r="AO87" s="59">
        <f t="shared" si="28"/>
        <v>0</v>
      </c>
      <c r="AP87" s="59">
        <f t="shared" si="28"/>
        <v>0</v>
      </c>
      <c r="AQ87" s="29">
        <f t="shared" si="28"/>
        <v>0</v>
      </c>
      <c r="AR87" s="59">
        <f t="shared" si="28"/>
        <v>0</v>
      </c>
      <c r="AS87" s="59">
        <f t="shared" si="28"/>
        <v>0</v>
      </c>
      <c r="AT87" s="59">
        <f t="shared" si="28"/>
        <v>0</v>
      </c>
      <c r="AU87" s="29">
        <f t="shared" si="28"/>
        <v>0</v>
      </c>
      <c r="AV87" s="59">
        <f t="shared" si="28"/>
        <v>0</v>
      </c>
      <c r="AW87" s="59">
        <f t="shared" si="28"/>
        <v>0</v>
      </c>
      <c r="AX87" s="59">
        <f t="shared" si="28"/>
        <v>0</v>
      </c>
      <c r="AY87" s="29">
        <f t="shared" si="28"/>
        <v>65</v>
      </c>
    </row>
    <row r="88" spans="1:51" ht="45.75" thickBot="1">
      <c r="A88" s="42">
        <v>19</v>
      </c>
      <c r="B88" s="5" t="s">
        <v>73</v>
      </c>
      <c r="C88" s="29">
        <v>2</v>
      </c>
      <c r="D88" s="57">
        <v>415</v>
      </c>
      <c r="E88" s="57">
        <v>156</v>
      </c>
      <c r="F88" s="57">
        <v>156</v>
      </c>
      <c r="G88" s="29">
        <v>2</v>
      </c>
      <c r="H88" s="57">
        <v>511</v>
      </c>
      <c r="I88" s="57">
        <v>511</v>
      </c>
      <c r="J88" s="57">
        <v>511</v>
      </c>
      <c r="K88" s="29">
        <v>2</v>
      </c>
      <c r="L88" s="57">
        <v>376</v>
      </c>
      <c r="M88" s="57">
        <v>221</v>
      </c>
      <c r="N88" s="57">
        <v>221</v>
      </c>
      <c r="O88" s="29">
        <v>2</v>
      </c>
      <c r="P88" s="57">
        <v>192</v>
      </c>
      <c r="Q88" s="57">
        <v>98</v>
      </c>
      <c r="R88" s="57">
        <v>98</v>
      </c>
      <c r="S88" s="29">
        <v>2</v>
      </c>
      <c r="T88" s="57">
        <v>350</v>
      </c>
      <c r="U88" s="57">
        <v>114</v>
      </c>
      <c r="V88" s="57">
        <v>0</v>
      </c>
      <c r="W88" s="29">
        <v>2</v>
      </c>
      <c r="X88" s="57">
        <v>456</v>
      </c>
      <c r="Y88" s="57">
        <v>456</v>
      </c>
      <c r="Z88" s="57">
        <v>456</v>
      </c>
      <c r="AA88" s="29">
        <v>2</v>
      </c>
      <c r="AB88" s="57">
        <v>64</v>
      </c>
      <c r="AC88" s="57">
        <v>64</v>
      </c>
      <c r="AD88" s="57">
        <v>64</v>
      </c>
      <c r="AE88" s="29">
        <v>2</v>
      </c>
      <c r="AF88" s="57">
        <v>82</v>
      </c>
      <c r="AG88" s="57">
        <v>82</v>
      </c>
      <c r="AH88" s="98">
        <v>82</v>
      </c>
      <c r="AI88" s="29">
        <v>0</v>
      </c>
      <c r="AJ88" s="57">
        <v>0</v>
      </c>
      <c r="AK88" s="57">
        <v>0</v>
      </c>
      <c r="AL88" s="57">
        <v>0</v>
      </c>
      <c r="AM88" s="29">
        <v>0</v>
      </c>
      <c r="AN88" s="275">
        <v>0</v>
      </c>
      <c r="AO88" s="275">
        <v>0</v>
      </c>
      <c r="AP88" s="275">
        <v>0</v>
      </c>
      <c r="AQ88" s="29">
        <v>0</v>
      </c>
      <c r="AR88" s="275">
        <v>0</v>
      </c>
      <c r="AS88" s="275">
        <v>0</v>
      </c>
      <c r="AT88" s="275">
        <v>0</v>
      </c>
      <c r="AU88" s="135">
        <v>0</v>
      </c>
      <c r="AV88" s="275">
        <v>0</v>
      </c>
      <c r="AW88" s="275">
        <v>0</v>
      </c>
      <c r="AX88" s="275">
        <v>0</v>
      </c>
      <c r="AY88" s="128">
        <f>C88+G88+K88+O88+S88+W88+AA88+AE88++AI88+AM88+AQ88+AU88</f>
        <v>16</v>
      </c>
    </row>
    <row r="89" spans="1:51" ht="60.75" thickBot="1">
      <c r="A89" s="42">
        <v>20</v>
      </c>
      <c r="B89" s="5" t="s">
        <v>74</v>
      </c>
      <c r="C89" s="29">
        <v>2</v>
      </c>
      <c r="D89" s="275">
        <v>225</v>
      </c>
      <c r="E89" s="275">
        <v>181</v>
      </c>
      <c r="F89" s="275">
        <v>18</v>
      </c>
      <c r="G89" s="29">
        <v>2</v>
      </c>
      <c r="H89" s="275">
        <v>1216</v>
      </c>
      <c r="I89" s="275">
        <v>416</v>
      </c>
      <c r="J89" s="275">
        <v>416</v>
      </c>
      <c r="K89" s="29">
        <v>2</v>
      </c>
      <c r="L89" s="275">
        <v>270</v>
      </c>
      <c r="M89" s="275">
        <v>123</v>
      </c>
      <c r="N89" s="275">
        <v>123</v>
      </c>
      <c r="O89" s="29">
        <v>2</v>
      </c>
      <c r="P89" s="275">
        <v>140</v>
      </c>
      <c r="Q89" s="275">
        <v>98</v>
      </c>
      <c r="R89" s="275">
        <v>98</v>
      </c>
      <c r="S89" s="29">
        <v>2</v>
      </c>
      <c r="T89" s="275">
        <v>254</v>
      </c>
      <c r="U89" s="24">
        <v>105</v>
      </c>
      <c r="V89" s="275"/>
      <c r="W89" s="29">
        <v>2</v>
      </c>
      <c r="X89" s="275">
        <v>495</v>
      </c>
      <c r="Y89" s="275">
        <v>408</v>
      </c>
      <c r="Z89" s="275">
        <v>408</v>
      </c>
      <c r="AA89" s="29">
        <v>2</v>
      </c>
      <c r="AB89" s="275">
        <v>35</v>
      </c>
      <c r="AC89" s="275">
        <v>35</v>
      </c>
      <c r="AD89" s="275">
        <v>35</v>
      </c>
      <c r="AE89" s="29">
        <v>2</v>
      </c>
      <c r="AF89" s="275">
        <v>51</v>
      </c>
      <c r="AG89" s="275">
        <v>51</v>
      </c>
      <c r="AH89" s="73">
        <v>51</v>
      </c>
      <c r="AI89" s="29">
        <v>0</v>
      </c>
      <c r="AJ89" s="275"/>
      <c r="AK89" s="275"/>
      <c r="AL89" s="275"/>
      <c r="AM89" s="29">
        <v>0</v>
      </c>
      <c r="AN89" s="275"/>
      <c r="AO89" s="275"/>
      <c r="AP89" s="275"/>
      <c r="AQ89" s="29">
        <v>0</v>
      </c>
      <c r="AR89" s="275"/>
      <c r="AS89" s="275"/>
      <c r="AT89" s="275"/>
      <c r="AU89" s="135">
        <v>0</v>
      </c>
      <c r="AV89" s="275"/>
      <c r="AW89" s="275"/>
      <c r="AX89" s="275"/>
      <c r="AY89" s="128">
        <f>C89+G89+K89+O89+S89+W89+AA89+AE89++AI89+AM89+AQ89+AU89</f>
        <v>16</v>
      </c>
    </row>
    <row r="90" spans="1:51" ht="45.75" thickBot="1">
      <c r="A90" s="36"/>
      <c r="B90" s="8" t="s">
        <v>75</v>
      </c>
      <c r="C90" s="29">
        <v>1</v>
      </c>
      <c r="D90" s="275">
        <v>68</v>
      </c>
      <c r="E90" s="275">
        <v>57</v>
      </c>
      <c r="F90" s="275">
        <v>7</v>
      </c>
      <c r="G90" s="29">
        <v>1</v>
      </c>
      <c r="H90" s="275">
        <v>63</v>
      </c>
      <c r="I90" s="275">
        <v>58</v>
      </c>
      <c r="J90" s="275">
        <v>9</v>
      </c>
      <c r="K90" s="29">
        <v>1</v>
      </c>
      <c r="L90" s="275">
        <v>58</v>
      </c>
      <c r="M90" s="275">
        <v>55</v>
      </c>
      <c r="N90" s="275">
        <v>6</v>
      </c>
      <c r="O90" s="29">
        <v>1</v>
      </c>
      <c r="P90" s="275">
        <v>76</v>
      </c>
      <c r="Q90" s="275">
        <v>66</v>
      </c>
      <c r="R90" s="275">
        <v>8</v>
      </c>
      <c r="S90" s="29">
        <v>1</v>
      </c>
      <c r="T90" s="275">
        <v>83</v>
      </c>
      <c r="U90" s="275">
        <v>81</v>
      </c>
      <c r="V90" s="275">
        <v>1</v>
      </c>
      <c r="W90" s="29">
        <v>1</v>
      </c>
      <c r="X90" s="275">
        <v>80</v>
      </c>
      <c r="Y90" s="275">
        <v>77</v>
      </c>
      <c r="Z90" s="275">
        <v>8</v>
      </c>
      <c r="AA90" s="29">
        <v>1</v>
      </c>
      <c r="AB90" s="275">
        <v>63</v>
      </c>
      <c r="AC90" s="275">
        <v>61</v>
      </c>
      <c r="AD90" s="275">
        <v>2</v>
      </c>
      <c r="AE90" s="29">
        <v>1</v>
      </c>
      <c r="AF90" s="275">
        <v>72</v>
      </c>
      <c r="AG90" s="275">
        <v>69</v>
      </c>
      <c r="AH90" s="73">
        <v>2</v>
      </c>
      <c r="AI90" s="29">
        <v>0</v>
      </c>
      <c r="AJ90" s="275">
        <v>0</v>
      </c>
      <c r="AK90" s="275">
        <v>0</v>
      </c>
      <c r="AL90" s="275">
        <v>0</v>
      </c>
      <c r="AM90" s="29">
        <v>1</v>
      </c>
      <c r="AN90" s="275">
        <v>8</v>
      </c>
      <c r="AO90" s="275">
        <v>8</v>
      </c>
      <c r="AP90" s="275">
        <v>0</v>
      </c>
      <c r="AQ90" s="29">
        <v>1</v>
      </c>
      <c r="AR90" s="275">
        <v>48</v>
      </c>
      <c r="AS90" s="275">
        <v>29</v>
      </c>
      <c r="AT90" s="275">
        <v>0</v>
      </c>
      <c r="AU90" s="133">
        <v>0</v>
      </c>
      <c r="AV90" s="275">
        <v>0</v>
      </c>
      <c r="AW90" s="275">
        <v>0</v>
      </c>
      <c r="AX90" s="275"/>
      <c r="AY90" s="128">
        <f>C90+G90+K90+O90+S90+W90+AA90+AE90++AI90+AM90+AQ90+AU90</f>
        <v>10</v>
      </c>
    </row>
    <row r="91" spans="1:51" ht="45.75" thickBot="1">
      <c r="A91" s="42">
        <v>21</v>
      </c>
      <c r="B91" s="84" t="s">
        <v>120</v>
      </c>
      <c r="C91" s="149">
        <v>0</v>
      </c>
      <c r="D91" s="56"/>
      <c r="E91" s="56"/>
      <c r="F91" s="56"/>
      <c r="G91" s="149">
        <v>0</v>
      </c>
      <c r="H91" s="56"/>
      <c r="I91" s="56"/>
      <c r="J91" s="56"/>
      <c r="K91" s="149">
        <v>0</v>
      </c>
      <c r="L91" s="56"/>
      <c r="M91" s="56"/>
      <c r="N91" s="56"/>
      <c r="O91" s="149">
        <v>0</v>
      </c>
      <c r="P91" s="56"/>
      <c r="Q91" s="56"/>
      <c r="R91" s="56"/>
      <c r="S91" s="149">
        <v>0</v>
      </c>
      <c r="T91" s="56"/>
      <c r="U91" s="56"/>
      <c r="V91" s="56"/>
      <c r="W91" s="149">
        <v>0</v>
      </c>
      <c r="X91" s="56"/>
      <c r="Y91" s="56"/>
      <c r="Z91" s="56"/>
      <c r="AA91" s="149">
        <v>0</v>
      </c>
      <c r="AB91" s="56"/>
      <c r="AC91" s="56"/>
      <c r="AD91" s="56"/>
      <c r="AE91" s="149">
        <v>0</v>
      </c>
      <c r="AF91" s="56"/>
      <c r="AG91" s="56"/>
      <c r="AH91" s="75"/>
      <c r="AI91" s="149">
        <v>1</v>
      </c>
      <c r="AJ91" s="56">
        <v>1334</v>
      </c>
      <c r="AK91" s="56">
        <v>1334</v>
      </c>
      <c r="AL91" s="56">
        <v>0</v>
      </c>
      <c r="AM91" s="149">
        <v>0</v>
      </c>
      <c r="AN91" s="56"/>
      <c r="AO91" s="56"/>
      <c r="AP91" s="56"/>
      <c r="AQ91" s="149">
        <v>0</v>
      </c>
      <c r="AR91" s="56"/>
      <c r="AS91" s="56"/>
      <c r="AT91" s="56"/>
      <c r="AU91" s="129"/>
      <c r="AV91" s="56"/>
      <c r="AW91" s="56"/>
      <c r="AX91" s="56"/>
      <c r="AY91" s="128">
        <f>C91+G91+K91+O91+S91+W91+AA91+AE91++AI91+AM91+AQ91+AU91</f>
        <v>1</v>
      </c>
    </row>
    <row r="92" spans="1:51" ht="75.75" thickBot="1">
      <c r="A92" s="42">
        <v>22</v>
      </c>
      <c r="B92" s="109" t="s">
        <v>121</v>
      </c>
      <c r="C92" s="101">
        <v>0</v>
      </c>
      <c r="D92" s="102"/>
      <c r="E92" s="102"/>
      <c r="F92" s="102"/>
      <c r="G92" s="101">
        <v>0</v>
      </c>
      <c r="H92" s="102"/>
      <c r="I92" s="102"/>
      <c r="J92" s="102"/>
      <c r="K92" s="101">
        <v>0</v>
      </c>
      <c r="L92" s="102"/>
      <c r="M92" s="102"/>
      <c r="N92" s="102"/>
      <c r="O92" s="101">
        <v>0</v>
      </c>
      <c r="P92" s="102"/>
      <c r="Q92" s="102"/>
      <c r="R92" s="102"/>
      <c r="S92" s="101">
        <v>0</v>
      </c>
      <c r="T92" s="102"/>
      <c r="U92" s="102"/>
      <c r="V92" s="102"/>
      <c r="W92" s="101">
        <v>0</v>
      </c>
      <c r="X92" s="102"/>
      <c r="Y92" s="102"/>
      <c r="Z92" s="102"/>
      <c r="AA92" s="101">
        <v>0</v>
      </c>
      <c r="AB92" s="102"/>
      <c r="AC92" s="102"/>
      <c r="AD92" s="102"/>
      <c r="AE92" s="101">
        <v>0</v>
      </c>
      <c r="AF92" s="102"/>
      <c r="AG92" s="102"/>
      <c r="AH92" s="104"/>
      <c r="AI92" s="101">
        <v>0</v>
      </c>
      <c r="AJ92" s="102"/>
      <c r="AK92" s="102"/>
      <c r="AL92" s="102"/>
      <c r="AM92" s="101">
        <v>0</v>
      </c>
      <c r="AN92" s="102"/>
      <c r="AO92" s="102"/>
      <c r="AP92" s="102"/>
      <c r="AQ92" s="101">
        <v>0</v>
      </c>
      <c r="AR92" s="102"/>
      <c r="AS92" s="102"/>
      <c r="AT92" s="102"/>
      <c r="AU92" s="134">
        <v>0</v>
      </c>
      <c r="AV92" s="102"/>
      <c r="AW92" s="102"/>
      <c r="AX92" s="102"/>
      <c r="AY92" s="128">
        <f>C92+G92+K92+O92+S92+W92+AA92+AE92++AI92+AM92+AQ92+AU92</f>
        <v>0</v>
      </c>
    </row>
    <row r="93" spans="1:51" ht="60">
      <c r="A93" s="42">
        <v>23</v>
      </c>
      <c r="B93" s="109" t="s">
        <v>122</v>
      </c>
      <c r="C93" s="101">
        <v>0</v>
      </c>
      <c r="D93" s="102"/>
      <c r="E93" s="102"/>
      <c r="F93" s="102"/>
      <c r="G93" s="101">
        <v>0</v>
      </c>
      <c r="H93" s="102"/>
      <c r="I93" s="102"/>
      <c r="J93" s="102"/>
      <c r="K93" s="101">
        <v>0</v>
      </c>
      <c r="L93" s="102"/>
      <c r="M93" s="102"/>
      <c r="N93" s="102"/>
      <c r="O93" s="101">
        <v>0</v>
      </c>
      <c r="P93" s="102"/>
      <c r="Q93" s="102"/>
      <c r="R93" s="102"/>
      <c r="S93" s="101">
        <v>0</v>
      </c>
      <c r="T93" s="102"/>
      <c r="U93" s="102"/>
      <c r="V93" s="102"/>
      <c r="W93" s="101">
        <v>0</v>
      </c>
      <c r="X93" s="102"/>
      <c r="Y93" s="102"/>
      <c r="Z93" s="102"/>
      <c r="AA93" s="101">
        <v>0</v>
      </c>
      <c r="AB93" s="102"/>
      <c r="AC93" s="102"/>
      <c r="AD93" s="102"/>
      <c r="AE93" s="101">
        <v>0</v>
      </c>
      <c r="AF93" s="102"/>
      <c r="AG93" s="102"/>
      <c r="AH93" s="104"/>
      <c r="AI93" s="101">
        <v>0</v>
      </c>
      <c r="AJ93" s="102"/>
      <c r="AK93" s="102"/>
      <c r="AL93" s="102"/>
      <c r="AM93" s="101">
        <v>0</v>
      </c>
      <c r="AN93" s="102"/>
      <c r="AO93" s="102"/>
      <c r="AP93" s="102"/>
      <c r="AQ93" s="101">
        <v>0</v>
      </c>
      <c r="AR93" s="102"/>
      <c r="AS93" s="102"/>
      <c r="AT93" s="102"/>
      <c r="AU93" s="101">
        <v>0</v>
      </c>
      <c r="AV93" s="102"/>
      <c r="AW93" s="102"/>
      <c r="AX93" s="102"/>
      <c r="AY93" s="276">
        <v>0</v>
      </c>
    </row>
    <row r="94" spans="1:51" ht="15.75" thickBot="1">
      <c r="A94" s="42">
        <v>24</v>
      </c>
      <c r="B94" s="22" t="s">
        <v>76</v>
      </c>
      <c r="C94" s="29">
        <f>C93+C92+C91+C90+C89+C88</f>
        <v>5</v>
      </c>
      <c r="D94" s="59">
        <f>D88+C89:D89+D90+D91+C92:D92+D93</f>
        <v>708</v>
      </c>
      <c r="E94" s="59">
        <f t="shared" ref="E94:AX94" si="29">E88+D89:E89+E90+E91+D92:E92+E93</f>
        <v>394</v>
      </c>
      <c r="F94" s="59">
        <f t="shared" si="29"/>
        <v>181</v>
      </c>
      <c r="G94" s="29">
        <f>G93+G92+G91+G90+G89+G88</f>
        <v>5</v>
      </c>
      <c r="H94" s="59">
        <f t="shared" si="29"/>
        <v>1790</v>
      </c>
      <c r="I94" s="59">
        <f t="shared" si="29"/>
        <v>985</v>
      </c>
      <c r="J94" s="59">
        <f t="shared" si="29"/>
        <v>936</v>
      </c>
      <c r="K94" s="29">
        <f>K93+K92+K91+K90+K89+K88</f>
        <v>5</v>
      </c>
      <c r="L94" s="59">
        <f t="shared" si="29"/>
        <v>704</v>
      </c>
      <c r="M94" s="59">
        <f t="shared" si="29"/>
        <v>399</v>
      </c>
      <c r="N94" s="59">
        <f t="shared" si="29"/>
        <v>350</v>
      </c>
      <c r="O94" s="29">
        <f>O93+O92+O91+O90+O89+O88</f>
        <v>5</v>
      </c>
      <c r="P94" s="59">
        <f t="shared" si="29"/>
        <v>408</v>
      </c>
      <c r="Q94" s="59">
        <f t="shared" si="29"/>
        <v>262</v>
      </c>
      <c r="R94" s="59">
        <f t="shared" si="29"/>
        <v>204</v>
      </c>
      <c r="S94" s="29">
        <f>S93+S92+S91+S90+S89+S88</f>
        <v>5</v>
      </c>
      <c r="T94" s="59">
        <f t="shared" si="29"/>
        <v>687</v>
      </c>
      <c r="U94" s="59">
        <f t="shared" si="29"/>
        <v>300</v>
      </c>
      <c r="V94" s="59">
        <f t="shared" si="29"/>
        <v>1</v>
      </c>
      <c r="W94" s="29">
        <f>W93+W92+W91+W90+W89+W88</f>
        <v>5</v>
      </c>
      <c r="X94" s="59">
        <f t="shared" si="29"/>
        <v>1031</v>
      </c>
      <c r="Y94" s="59">
        <f t="shared" si="29"/>
        <v>941</v>
      </c>
      <c r="Z94" s="59">
        <f t="shared" si="29"/>
        <v>872</v>
      </c>
      <c r="AA94" s="29">
        <f>AA93+AA92+AA91+AA90+AA89+AA88</f>
        <v>5</v>
      </c>
      <c r="AB94" s="59">
        <f t="shared" si="29"/>
        <v>162</v>
      </c>
      <c r="AC94" s="59">
        <f t="shared" si="29"/>
        <v>160</v>
      </c>
      <c r="AD94" s="59">
        <f t="shared" si="29"/>
        <v>101</v>
      </c>
      <c r="AE94" s="29">
        <f>AE93+AE92+AE91+AE90+AE89+AE88</f>
        <v>5</v>
      </c>
      <c r="AF94" s="59">
        <f t="shared" si="29"/>
        <v>205</v>
      </c>
      <c r="AG94" s="59">
        <f t="shared" si="29"/>
        <v>202</v>
      </c>
      <c r="AH94" s="59">
        <f t="shared" si="29"/>
        <v>135</v>
      </c>
      <c r="AI94" s="29">
        <f>AI93+AI92+AI91+AI90+AI89+AI88</f>
        <v>1</v>
      </c>
      <c r="AJ94" s="59">
        <f t="shared" si="29"/>
        <v>1334</v>
      </c>
      <c r="AK94" s="59">
        <f t="shared" si="29"/>
        <v>1334</v>
      </c>
      <c r="AL94" s="59">
        <f t="shared" si="29"/>
        <v>0</v>
      </c>
      <c r="AM94" s="29">
        <f>AM93+AM92+AM91+AM90+AM89+AM88</f>
        <v>1</v>
      </c>
      <c r="AN94" s="59">
        <f t="shared" si="29"/>
        <v>8</v>
      </c>
      <c r="AO94" s="59">
        <f t="shared" si="29"/>
        <v>8</v>
      </c>
      <c r="AP94" s="59">
        <f t="shared" si="29"/>
        <v>0</v>
      </c>
      <c r="AQ94" s="29">
        <f>AQ93+AQ92+AQ91+AQ90+AQ89+AQ88</f>
        <v>1</v>
      </c>
      <c r="AR94" s="59">
        <f t="shared" si="29"/>
        <v>48</v>
      </c>
      <c r="AS94" s="59">
        <f t="shared" si="29"/>
        <v>29</v>
      </c>
      <c r="AT94" s="59">
        <f t="shared" si="29"/>
        <v>0</v>
      </c>
      <c r="AU94" s="29">
        <f>AU93+AU92+AU91+AU90+AU89+AU88</f>
        <v>0</v>
      </c>
      <c r="AV94" s="59">
        <f t="shared" si="29"/>
        <v>0</v>
      </c>
      <c r="AW94" s="59">
        <f t="shared" si="29"/>
        <v>0</v>
      </c>
      <c r="AX94" s="59">
        <f t="shared" si="29"/>
        <v>0</v>
      </c>
      <c r="AY94" s="128">
        <f>AY88+AY89+AY90+AY91</f>
        <v>43</v>
      </c>
    </row>
    <row r="95" spans="1:51" ht="60.75" thickBot="1">
      <c r="A95" s="36"/>
      <c r="B95" s="9" t="s">
        <v>77</v>
      </c>
      <c r="C95" s="29">
        <v>2</v>
      </c>
      <c r="D95" s="275">
        <v>11</v>
      </c>
      <c r="E95" s="275">
        <v>11</v>
      </c>
      <c r="F95" s="275">
        <v>7</v>
      </c>
      <c r="G95" s="29">
        <v>2</v>
      </c>
      <c r="H95" s="275">
        <v>40</v>
      </c>
      <c r="I95" s="275">
        <v>40</v>
      </c>
      <c r="J95" s="275">
        <v>22</v>
      </c>
      <c r="K95" s="29">
        <v>2</v>
      </c>
      <c r="L95" s="275">
        <v>13</v>
      </c>
      <c r="M95" s="275">
        <v>13</v>
      </c>
      <c r="N95" s="275">
        <v>6</v>
      </c>
      <c r="O95" s="29">
        <v>2</v>
      </c>
      <c r="P95" s="275">
        <v>26</v>
      </c>
      <c r="Q95" s="275">
        <v>26</v>
      </c>
      <c r="R95" s="275">
        <v>3</v>
      </c>
      <c r="S95" s="29">
        <v>2</v>
      </c>
      <c r="T95" s="275">
        <v>28</v>
      </c>
      <c r="U95" s="275">
        <v>28</v>
      </c>
      <c r="V95" s="275">
        <v>4</v>
      </c>
      <c r="W95" s="29">
        <v>2</v>
      </c>
      <c r="X95" s="275">
        <v>8</v>
      </c>
      <c r="Y95" s="275">
        <v>8</v>
      </c>
      <c r="Z95" s="275">
        <v>4</v>
      </c>
      <c r="AA95" s="29">
        <v>2</v>
      </c>
      <c r="AB95" s="275">
        <v>5</v>
      </c>
      <c r="AC95" s="275">
        <v>5</v>
      </c>
      <c r="AD95" s="275">
        <v>5</v>
      </c>
      <c r="AE95" s="29">
        <v>2</v>
      </c>
      <c r="AF95" s="275">
        <v>5</v>
      </c>
      <c r="AG95" s="275">
        <v>5</v>
      </c>
      <c r="AH95" s="73">
        <v>5</v>
      </c>
      <c r="AI95" s="29">
        <v>0</v>
      </c>
      <c r="AJ95" s="275">
        <v>0</v>
      </c>
      <c r="AK95" s="275">
        <v>0</v>
      </c>
      <c r="AL95" s="275">
        <v>0</v>
      </c>
      <c r="AM95" s="29">
        <v>0</v>
      </c>
      <c r="AN95" s="275">
        <v>0</v>
      </c>
      <c r="AO95" s="275">
        <v>0</v>
      </c>
      <c r="AP95" s="275">
        <v>0</v>
      </c>
      <c r="AQ95" s="135">
        <v>0</v>
      </c>
      <c r="AR95" s="275">
        <v>0</v>
      </c>
      <c r="AS95" s="275">
        <v>0</v>
      </c>
      <c r="AT95" s="275">
        <v>0</v>
      </c>
      <c r="AU95" s="135">
        <v>0</v>
      </c>
      <c r="AV95" s="275">
        <v>0</v>
      </c>
      <c r="AW95" s="275">
        <v>0</v>
      </c>
      <c r="AX95" s="275">
        <v>0</v>
      </c>
      <c r="AY95" s="128">
        <f t="shared" ref="AY95:AY103" si="30">C95+G95+K95+O95+S95+W95+AA95+AE95++AI95+AM95+AQ95+AU95</f>
        <v>16</v>
      </c>
    </row>
    <row r="96" spans="1:51" ht="48.75" customHeight="1">
      <c r="A96" s="42">
        <v>25</v>
      </c>
      <c r="B96" s="26" t="s">
        <v>78</v>
      </c>
      <c r="C96" s="30">
        <v>1</v>
      </c>
      <c r="D96" s="275">
        <v>0</v>
      </c>
      <c r="E96" s="275"/>
      <c r="F96" s="275"/>
      <c r="G96" s="30">
        <v>1</v>
      </c>
      <c r="H96" s="275">
        <v>0</v>
      </c>
      <c r="I96" s="275"/>
      <c r="J96" s="275"/>
      <c r="K96" s="30">
        <v>1</v>
      </c>
      <c r="L96" s="275">
        <v>0</v>
      </c>
      <c r="M96" s="275">
        <v>0</v>
      </c>
      <c r="N96" s="275">
        <v>0</v>
      </c>
      <c r="O96" s="30">
        <v>1</v>
      </c>
      <c r="P96" s="275">
        <v>0</v>
      </c>
      <c r="Q96" s="275"/>
      <c r="R96" s="275"/>
      <c r="S96" s="30">
        <v>1</v>
      </c>
      <c r="T96" s="275">
        <v>0</v>
      </c>
      <c r="U96" s="275"/>
      <c r="V96" s="275"/>
      <c r="W96" s="30">
        <v>1</v>
      </c>
      <c r="X96" s="275">
        <v>0</v>
      </c>
      <c r="Y96" s="275"/>
      <c r="Z96" s="275"/>
      <c r="AA96" s="30">
        <v>1</v>
      </c>
      <c r="AB96" s="275">
        <v>0</v>
      </c>
      <c r="AC96" s="275"/>
      <c r="AD96" s="275"/>
      <c r="AE96" s="30">
        <v>1</v>
      </c>
      <c r="AF96" s="275">
        <v>0</v>
      </c>
      <c r="AG96" s="275"/>
      <c r="AH96" s="73"/>
      <c r="AI96" s="29">
        <v>0</v>
      </c>
      <c r="AJ96" s="275"/>
      <c r="AK96" s="275"/>
      <c r="AL96" s="275"/>
      <c r="AM96" s="29">
        <v>0</v>
      </c>
      <c r="AN96" s="275"/>
      <c r="AO96" s="275"/>
      <c r="AP96" s="275"/>
      <c r="AQ96" s="29">
        <v>0</v>
      </c>
      <c r="AR96" s="275"/>
      <c r="AS96" s="275"/>
      <c r="AT96" s="275"/>
      <c r="AU96" s="135">
        <v>0</v>
      </c>
      <c r="AV96" s="275"/>
      <c r="AW96" s="275"/>
      <c r="AX96" s="275"/>
      <c r="AY96" s="128">
        <f t="shared" si="30"/>
        <v>8</v>
      </c>
    </row>
    <row r="97" spans="1:51" ht="60">
      <c r="A97" s="37"/>
      <c r="B97" s="6" t="s">
        <v>155</v>
      </c>
      <c r="C97" s="29">
        <v>2</v>
      </c>
      <c r="D97" s="24">
        <f>D89+D90+D94+D95+D96</f>
        <v>1012</v>
      </c>
      <c r="E97" s="24">
        <f t="shared" ref="E97:AH97" si="31">E89+E90+E94+E95+E96</f>
        <v>643</v>
      </c>
      <c r="F97" s="24">
        <f t="shared" si="31"/>
        <v>213</v>
      </c>
      <c r="G97" s="29">
        <v>2</v>
      </c>
      <c r="H97" s="24">
        <f t="shared" si="31"/>
        <v>3109</v>
      </c>
      <c r="I97" s="24">
        <f t="shared" si="31"/>
        <v>1499</v>
      </c>
      <c r="J97" s="24">
        <f t="shared" si="31"/>
        <v>1383</v>
      </c>
      <c r="K97" s="29">
        <v>2</v>
      </c>
      <c r="L97" s="24">
        <f t="shared" si="31"/>
        <v>1045</v>
      </c>
      <c r="M97" s="24">
        <f t="shared" si="31"/>
        <v>590</v>
      </c>
      <c r="N97" s="24">
        <f t="shared" si="31"/>
        <v>485</v>
      </c>
      <c r="O97" s="29">
        <v>1</v>
      </c>
      <c r="P97" s="24">
        <f t="shared" si="31"/>
        <v>650</v>
      </c>
      <c r="Q97" s="24">
        <f t="shared" si="31"/>
        <v>452</v>
      </c>
      <c r="R97" s="24">
        <f t="shared" si="31"/>
        <v>313</v>
      </c>
      <c r="S97" s="29">
        <v>1</v>
      </c>
      <c r="T97" s="24">
        <f t="shared" si="31"/>
        <v>1052</v>
      </c>
      <c r="U97" s="24">
        <f t="shared" si="31"/>
        <v>514</v>
      </c>
      <c r="V97" s="24">
        <f t="shared" si="31"/>
        <v>6</v>
      </c>
      <c r="W97" s="29">
        <v>2</v>
      </c>
      <c r="X97" s="24">
        <f t="shared" si="31"/>
        <v>1614</v>
      </c>
      <c r="Y97" s="24">
        <f t="shared" si="31"/>
        <v>1434</v>
      </c>
      <c r="Z97" s="24">
        <f t="shared" si="31"/>
        <v>1292</v>
      </c>
      <c r="AA97" s="29">
        <v>2</v>
      </c>
      <c r="AB97" s="24">
        <f t="shared" si="31"/>
        <v>265</v>
      </c>
      <c r="AC97" s="24">
        <f t="shared" si="31"/>
        <v>261</v>
      </c>
      <c r="AD97" s="24">
        <f t="shared" si="31"/>
        <v>143</v>
      </c>
      <c r="AE97" s="29">
        <v>2</v>
      </c>
      <c r="AF97" s="24">
        <f t="shared" si="31"/>
        <v>333</v>
      </c>
      <c r="AG97" s="24">
        <f t="shared" si="31"/>
        <v>327</v>
      </c>
      <c r="AH97" s="74">
        <f t="shared" si="31"/>
        <v>193</v>
      </c>
      <c r="AI97" s="29">
        <v>0</v>
      </c>
      <c r="AJ97" s="275"/>
      <c r="AK97" s="275"/>
      <c r="AL97" s="275"/>
      <c r="AM97" s="29">
        <v>0</v>
      </c>
      <c r="AN97" s="275"/>
      <c r="AO97" s="275"/>
      <c r="AP97" s="275"/>
      <c r="AQ97" s="29">
        <v>0</v>
      </c>
      <c r="AR97" s="275"/>
      <c r="AS97" s="275"/>
      <c r="AT97" s="275"/>
      <c r="AU97" s="135">
        <v>0</v>
      </c>
      <c r="AV97" s="275"/>
      <c r="AW97" s="275"/>
      <c r="AX97" s="275"/>
      <c r="AY97" s="128">
        <f t="shared" si="30"/>
        <v>14</v>
      </c>
    </row>
    <row r="98" spans="1:51" s="27" customFormat="1" ht="15" customHeight="1">
      <c r="A98" s="167"/>
      <c r="B98" s="172" t="s">
        <v>79</v>
      </c>
      <c r="C98" s="29">
        <v>2</v>
      </c>
      <c r="D98" s="275">
        <v>10</v>
      </c>
      <c r="E98" s="56">
        <v>10</v>
      </c>
      <c r="F98" s="275">
        <v>2</v>
      </c>
      <c r="G98" s="29">
        <v>2</v>
      </c>
      <c r="H98" s="275">
        <v>8</v>
      </c>
      <c r="I98" s="275">
        <v>8</v>
      </c>
      <c r="J98" s="275">
        <v>0</v>
      </c>
      <c r="K98" s="29">
        <v>2</v>
      </c>
      <c r="L98" s="275">
        <v>4</v>
      </c>
      <c r="M98" s="275">
        <v>4</v>
      </c>
      <c r="N98" s="275">
        <v>4</v>
      </c>
      <c r="O98" s="29">
        <v>2</v>
      </c>
      <c r="P98" s="275">
        <v>0</v>
      </c>
      <c r="Q98" s="275">
        <v>0</v>
      </c>
      <c r="R98" s="275">
        <v>0</v>
      </c>
      <c r="S98" s="29">
        <v>2</v>
      </c>
      <c r="T98" s="275">
        <v>5</v>
      </c>
      <c r="U98" s="24">
        <v>5</v>
      </c>
      <c r="V98" s="275">
        <v>0</v>
      </c>
      <c r="W98" s="29">
        <v>2</v>
      </c>
      <c r="X98" s="275">
        <v>0</v>
      </c>
      <c r="Y98" s="275">
        <v>0</v>
      </c>
      <c r="Z98" s="275">
        <v>0</v>
      </c>
      <c r="AA98" s="29">
        <v>2</v>
      </c>
      <c r="AB98" s="275">
        <v>2</v>
      </c>
      <c r="AC98" s="275">
        <v>2</v>
      </c>
      <c r="AD98" s="275">
        <v>2</v>
      </c>
      <c r="AE98" s="29">
        <v>2</v>
      </c>
      <c r="AF98" s="275">
        <v>2</v>
      </c>
      <c r="AG98" s="275">
        <v>0</v>
      </c>
      <c r="AH98" s="73">
        <v>0</v>
      </c>
      <c r="AI98" s="29">
        <v>0</v>
      </c>
      <c r="AJ98" s="275">
        <v>0</v>
      </c>
      <c r="AK98" s="275">
        <v>0</v>
      </c>
      <c r="AL98" s="275">
        <v>0</v>
      </c>
      <c r="AM98" s="29">
        <v>1</v>
      </c>
      <c r="AN98" s="275">
        <v>0</v>
      </c>
      <c r="AO98" s="275">
        <v>0</v>
      </c>
      <c r="AP98" s="275">
        <v>0</v>
      </c>
      <c r="AQ98" s="29">
        <v>0</v>
      </c>
      <c r="AR98" s="275">
        <v>0</v>
      </c>
      <c r="AS98" s="275">
        <v>0</v>
      </c>
      <c r="AT98" s="275">
        <v>0</v>
      </c>
      <c r="AU98" s="135">
        <v>0</v>
      </c>
      <c r="AV98" s="275">
        <v>0</v>
      </c>
      <c r="AW98" s="275">
        <v>0</v>
      </c>
      <c r="AX98" s="275">
        <v>0</v>
      </c>
      <c r="AY98" s="128">
        <f t="shared" si="30"/>
        <v>17</v>
      </c>
    </row>
    <row r="99" spans="1:51" ht="65.25" customHeight="1">
      <c r="A99" s="272"/>
      <c r="B99" s="250" t="s">
        <v>123</v>
      </c>
      <c r="C99" s="29">
        <v>1</v>
      </c>
      <c r="D99" s="275">
        <v>0</v>
      </c>
      <c r="E99" s="275">
        <v>0</v>
      </c>
      <c r="F99" s="275">
        <v>0</v>
      </c>
      <c r="G99" s="29">
        <v>1</v>
      </c>
      <c r="H99" s="275">
        <v>0</v>
      </c>
      <c r="I99" s="275">
        <v>0</v>
      </c>
      <c r="J99" s="275">
        <v>0</v>
      </c>
      <c r="K99" s="29">
        <v>1</v>
      </c>
      <c r="L99" s="275">
        <v>516</v>
      </c>
      <c r="M99" s="275">
        <v>516</v>
      </c>
      <c r="N99" s="275">
        <v>0</v>
      </c>
      <c r="O99" s="29">
        <v>1</v>
      </c>
      <c r="P99" s="275">
        <v>410</v>
      </c>
      <c r="Q99" s="275">
        <v>410</v>
      </c>
      <c r="R99" s="275">
        <v>0</v>
      </c>
      <c r="S99" s="29">
        <v>1</v>
      </c>
      <c r="T99" s="275">
        <v>0</v>
      </c>
      <c r="U99" s="275">
        <v>0</v>
      </c>
      <c r="V99" s="275"/>
      <c r="W99" s="29">
        <v>1</v>
      </c>
      <c r="X99" s="275">
        <v>0</v>
      </c>
      <c r="Y99" s="275">
        <v>0</v>
      </c>
      <c r="Z99" s="275">
        <v>0</v>
      </c>
      <c r="AA99" s="29">
        <v>1</v>
      </c>
      <c r="AB99" s="275">
        <v>440</v>
      </c>
      <c r="AC99" s="275">
        <v>440</v>
      </c>
      <c r="AD99" s="275"/>
      <c r="AE99" s="29">
        <v>1</v>
      </c>
      <c r="AF99" s="275">
        <v>0</v>
      </c>
      <c r="AG99" s="275"/>
      <c r="AH99" s="73"/>
      <c r="AI99" s="29">
        <v>0</v>
      </c>
      <c r="AJ99" s="275"/>
      <c r="AK99" s="275"/>
      <c r="AL99" s="275"/>
      <c r="AM99" s="29">
        <v>0</v>
      </c>
      <c r="AN99" s="275">
        <v>96</v>
      </c>
      <c r="AO99" s="275">
        <v>96</v>
      </c>
      <c r="AP99" s="275"/>
      <c r="AQ99" s="29">
        <v>0</v>
      </c>
      <c r="AR99" s="275">
        <v>287</v>
      </c>
      <c r="AS99" s="275">
        <v>287</v>
      </c>
      <c r="AT99" s="275"/>
      <c r="AU99" s="135">
        <v>0</v>
      </c>
      <c r="AV99" s="275">
        <v>347</v>
      </c>
      <c r="AW99" s="275">
        <v>347</v>
      </c>
      <c r="AX99" s="275"/>
      <c r="AY99" s="128">
        <f t="shared" si="30"/>
        <v>8</v>
      </c>
    </row>
    <row r="100" spans="1:51" ht="45">
      <c r="A100" s="272"/>
      <c r="B100" s="251" t="s">
        <v>124</v>
      </c>
      <c r="C100" s="29">
        <v>0</v>
      </c>
      <c r="D100" s="275"/>
      <c r="E100" s="275"/>
      <c r="F100" s="275"/>
      <c r="G100" s="29">
        <v>0</v>
      </c>
      <c r="H100" s="275"/>
      <c r="I100" s="275"/>
      <c r="J100" s="275"/>
      <c r="K100" s="29">
        <v>0</v>
      </c>
      <c r="L100" s="275"/>
      <c r="M100" s="275"/>
      <c r="N100" s="275"/>
      <c r="O100" s="29">
        <v>0</v>
      </c>
      <c r="P100" s="275"/>
      <c r="Q100" s="275"/>
      <c r="R100" s="275"/>
      <c r="S100" s="29">
        <v>0</v>
      </c>
      <c r="T100" s="275"/>
      <c r="U100" s="275"/>
      <c r="V100" s="275"/>
      <c r="W100" s="29">
        <v>0</v>
      </c>
      <c r="X100" s="275"/>
      <c r="Y100" s="275"/>
      <c r="Z100" s="275"/>
      <c r="AA100" s="29">
        <v>0</v>
      </c>
      <c r="AB100" s="275"/>
      <c r="AC100" s="275"/>
      <c r="AD100" s="275"/>
      <c r="AE100" s="29">
        <v>0</v>
      </c>
      <c r="AF100" s="275"/>
      <c r="AG100" s="275"/>
      <c r="AH100" s="73"/>
      <c r="AI100" s="29">
        <v>2</v>
      </c>
      <c r="AJ100" s="275"/>
      <c r="AK100" s="275"/>
      <c r="AL100" s="275"/>
      <c r="AM100" s="29">
        <v>0</v>
      </c>
      <c r="AN100" s="275"/>
      <c r="AO100" s="275"/>
      <c r="AP100" s="275"/>
      <c r="AQ100" s="29">
        <v>0</v>
      </c>
      <c r="AR100" s="275"/>
      <c r="AS100" s="275"/>
      <c r="AT100" s="275"/>
      <c r="AU100" s="133">
        <v>0</v>
      </c>
      <c r="AV100" s="275"/>
      <c r="AW100" s="275"/>
      <c r="AX100" s="275"/>
      <c r="AY100" s="128">
        <f t="shared" si="30"/>
        <v>2</v>
      </c>
    </row>
    <row r="101" spans="1:51" ht="60">
      <c r="A101" s="272"/>
      <c r="B101" s="170" t="s">
        <v>125</v>
      </c>
      <c r="C101" s="149">
        <v>0</v>
      </c>
      <c r="D101" s="56">
        <v>0</v>
      </c>
      <c r="E101" s="56">
        <v>0</v>
      </c>
      <c r="F101" s="56">
        <v>0</v>
      </c>
      <c r="G101" s="149">
        <v>0</v>
      </c>
      <c r="H101" s="56">
        <v>0</v>
      </c>
      <c r="I101" s="56">
        <v>0</v>
      </c>
      <c r="J101" s="56">
        <v>0</v>
      </c>
      <c r="K101" s="149">
        <v>1</v>
      </c>
      <c r="L101" s="56">
        <v>0</v>
      </c>
      <c r="M101" s="56">
        <v>0</v>
      </c>
      <c r="N101" s="56">
        <v>0</v>
      </c>
      <c r="O101" s="149">
        <v>1</v>
      </c>
      <c r="P101" s="56">
        <v>0</v>
      </c>
      <c r="Q101" s="56">
        <v>0</v>
      </c>
      <c r="R101" s="56">
        <v>0</v>
      </c>
      <c r="S101" s="149">
        <v>1</v>
      </c>
      <c r="T101" s="56">
        <v>0</v>
      </c>
      <c r="U101" s="56">
        <v>0</v>
      </c>
      <c r="V101" s="56">
        <v>0</v>
      </c>
      <c r="W101" s="149">
        <v>0</v>
      </c>
      <c r="X101" s="56">
        <v>0</v>
      </c>
      <c r="Y101" s="56">
        <v>0</v>
      </c>
      <c r="Z101" s="56">
        <v>0</v>
      </c>
      <c r="AA101" s="149">
        <v>0</v>
      </c>
      <c r="AB101" s="56">
        <v>0</v>
      </c>
      <c r="AC101" s="56">
        <v>0</v>
      </c>
      <c r="AD101" s="56">
        <v>0</v>
      </c>
      <c r="AE101" s="149">
        <v>0</v>
      </c>
      <c r="AF101" s="56">
        <v>0</v>
      </c>
      <c r="AG101" s="56">
        <v>0</v>
      </c>
      <c r="AH101" s="75">
        <v>0</v>
      </c>
      <c r="AI101" s="149">
        <v>0</v>
      </c>
      <c r="AJ101" s="56">
        <v>869</v>
      </c>
      <c r="AK101" s="56">
        <v>869</v>
      </c>
      <c r="AL101" s="56">
        <v>869</v>
      </c>
      <c r="AM101" s="149"/>
      <c r="AN101" s="56">
        <v>0</v>
      </c>
      <c r="AO101" s="56">
        <v>0</v>
      </c>
      <c r="AP101" s="56">
        <v>0</v>
      </c>
      <c r="AQ101" s="149">
        <v>0</v>
      </c>
      <c r="AR101" s="56">
        <v>0</v>
      </c>
      <c r="AS101" s="56">
        <v>0</v>
      </c>
      <c r="AT101" s="56">
        <v>0</v>
      </c>
      <c r="AU101" s="129"/>
      <c r="AV101" s="56">
        <v>0</v>
      </c>
      <c r="AW101" s="56">
        <v>0</v>
      </c>
      <c r="AX101" s="56">
        <v>0</v>
      </c>
      <c r="AY101" s="128">
        <f t="shared" si="30"/>
        <v>3</v>
      </c>
    </row>
    <row r="102" spans="1:51" ht="75">
      <c r="A102" s="272"/>
      <c r="B102" s="116" t="s">
        <v>126</v>
      </c>
      <c r="C102" s="101">
        <v>1</v>
      </c>
      <c r="D102" s="102">
        <v>0</v>
      </c>
      <c r="E102" s="102">
        <v>0</v>
      </c>
      <c r="F102" s="102">
        <v>0</v>
      </c>
      <c r="G102" s="101">
        <v>1</v>
      </c>
      <c r="H102" s="102">
        <v>0</v>
      </c>
      <c r="I102" s="102">
        <v>0</v>
      </c>
      <c r="J102" s="102">
        <v>0</v>
      </c>
      <c r="K102" s="101">
        <v>1</v>
      </c>
      <c r="L102" s="102">
        <v>210</v>
      </c>
      <c r="M102" s="102">
        <v>210</v>
      </c>
      <c r="N102" s="102">
        <v>22</v>
      </c>
      <c r="O102" s="101">
        <v>1</v>
      </c>
      <c r="P102" s="102">
        <v>81</v>
      </c>
      <c r="Q102" s="102">
        <v>81</v>
      </c>
      <c r="R102" s="102">
        <v>11</v>
      </c>
      <c r="S102" s="101">
        <v>1</v>
      </c>
      <c r="T102" s="102">
        <v>191</v>
      </c>
      <c r="U102" s="102">
        <v>191</v>
      </c>
      <c r="V102" s="102">
        <v>43</v>
      </c>
      <c r="W102" s="101">
        <v>1</v>
      </c>
      <c r="X102" s="102">
        <v>0</v>
      </c>
      <c r="Y102" s="102">
        <v>0</v>
      </c>
      <c r="Z102" s="102">
        <v>0</v>
      </c>
      <c r="AA102" s="101">
        <v>1</v>
      </c>
      <c r="AB102" s="102">
        <v>0</v>
      </c>
      <c r="AC102" s="102">
        <v>0</v>
      </c>
      <c r="AD102" s="102">
        <v>0</v>
      </c>
      <c r="AE102" s="101">
        <v>1</v>
      </c>
      <c r="AF102" s="102">
        <v>0</v>
      </c>
      <c r="AG102" s="102">
        <v>0</v>
      </c>
      <c r="AH102" s="104">
        <v>0</v>
      </c>
      <c r="AI102" s="101">
        <v>0</v>
      </c>
      <c r="AJ102" s="102">
        <v>0</v>
      </c>
      <c r="AK102" s="102">
        <v>0</v>
      </c>
      <c r="AL102" s="102">
        <v>0</v>
      </c>
      <c r="AM102" s="101">
        <v>0</v>
      </c>
      <c r="AN102" s="102">
        <v>0</v>
      </c>
      <c r="AO102" s="102">
        <v>0</v>
      </c>
      <c r="AP102" s="102">
        <v>0</v>
      </c>
      <c r="AQ102" s="101">
        <v>1</v>
      </c>
      <c r="AR102" s="102">
        <v>61</v>
      </c>
      <c r="AS102" s="102">
        <v>61</v>
      </c>
      <c r="AT102" s="102">
        <v>10</v>
      </c>
      <c r="AU102" s="134">
        <v>0</v>
      </c>
      <c r="AV102" s="102">
        <v>0</v>
      </c>
      <c r="AW102" s="102">
        <v>0</v>
      </c>
      <c r="AX102" s="102">
        <v>0</v>
      </c>
      <c r="AY102" s="128">
        <f t="shared" si="30"/>
        <v>9</v>
      </c>
    </row>
    <row r="103" spans="1:51" ht="90.75" thickBot="1">
      <c r="A103" s="272"/>
      <c r="B103" s="169" t="s">
        <v>127</v>
      </c>
      <c r="C103" s="30">
        <v>1</v>
      </c>
      <c r="D103" s="275">
        <v>108</v>
      </c>
      <c r="E103" s="275">
        <v>108</v>
      </c>
      <c r="F103" s="275">
        <v>0</v>
      </c>
      <c r="G103" s="30">
        <v>1</v>
      </c>
      <c r="H103" s="275">
        <v>110</v>
      </c>
      <c r="I103" s="275">
        <v>108</v>
      </c>
      <c r="J103" s="275">
        <v>0</v>
      </c>
      <c r="K103" s="30">
        <v>1</v>
      </c>
      <c r="L103" s="275">
        <v>50</v>
      </c>
      <c r="M103" s="275">
        <v>50</v>
      </c>
      <c r="N103" s="275">
        <v>0</v>
      </c>
      <c r="O103" s="30">
        <v>1</v>
      </c>
      <c r="P103" s="275">
        <v>42</v>
      </c>
      <c r="Q103" s="275">
        <v>42</v>
      </c>
      <c r="R103" s="275">
        <v>0</v>
      </c>
      <c r="S103" s="30">
        <v>1</v>
      </c>
      <c r="T103" s="275">
        <v>122</v>
      </c>
      <c r="U103" s="275">
        <v>122</v>
      </c>
      <c r="V103" s="275">
        <v>0</v>
      </c>
      <c r="W103" s="30">
        <v>1</v>
      </c>
      <c r="X103" s="275">
        <v>110</v>
      </c>
      <c r="Y103" s="275">
        <v>110</v>
      </c>
      <c r="Z103" s="275">
        <v>0</v>
      </c>
      <c r="AA103" s="30">
        <v>1</v>
      </c>
      <c r="AB103" s="275">
        <v>50</v>
      </c>
      <c r="AC103" s="275">
        <v>50</v>
      </c>
      <c r="AD103" s="275">
        <v>0</v>
      </c>
      <c r="AE103" s="30">
        <v>1</v>
      </c>
      <c r="AF103" s="275">
        <v>152</v>
      </c>
      <c r="AG103" s="275">
        <v>152</v>
      </c>
      <c r="AH103" s="73">
        <v>0</v>
      </c>
      <c r="AI103" s="30">
        <v>0</v>
      </c>
      <c r="AJ103" s="275">
        <v>0</v>
      </c>
      <c r="AK103" s="275">
        <v>0</v>
      </c>
      <c r="AL103" s="275">
        <v>0</v>
      </c>
      <c r="AM103" s="30">
        <v>0</v>
      </c>
      <c r="AN103" s="275">
        <v>0</v>
      </c>
      <c r="AO103" s="275">
        <v>0</v>
      </c>
      <c r="AP103" s="275">
        <v>0</v>
      </c>
      <c r="AQ103" s="29">
        <v>0</v>
      </c>
      <c r="AR103" s="275">
        <v>129</v>
      </c>
      <c r="AS103" s="275">
        <v>129</v>
      </c>
      <c r="AT103" s="275">
        <v>0</v>
      </c>
      <c r="AU103" s="30">
        <f t="shared" ref="AU103" si="32">AU94+AU95+AU96+AU97+AU98+AU99+AU100+AU102</f>
        <v>0</v>
      </c>
      <c r="AV103" s="275">
        <v>0</v>
      </c>
      <c r="AW103" s="275">
        <v>0</v>
      </c>
      <c r="AX103" s="275">
        <v>0</v>
      </c>
      <c r="AY103" s="87">
        <f t="shared" si="30"/>
        <v>8</v>
      </c>
    </row>
    <row r="104" spans="1:51" ht="29.25" thickBot="1">
      <c r="A104" s="272"/>
      <c r="B104" s="10" t="s">
        <v>80</v>
      </c>
      <c r="C104" s="29">
        <f>C103+C102+C101+C100+C99+C98+C97+C96+C95</f>
        <v>10</v>
      </c>
      <c r="D104" s="59">
        <f t="shared" ref="D104:G104" si="33">D103+D102+D101+D100+D99+D98+D97+D96+D95</f>
        <v>1141</v>
      </c>
      <c r="E104" s="59">
        <f t="shared" si="33"/>
        <v>772</v>
      </c>
      <c r="F104" s="59">
        <f t="shared" si="33"/>
        <v>222</v>
      </c>
      <c r="G104" s="29">
        <f t="shared" si="33"/>
        <v>10</v>
      </c>
      <c r="H104" s="58">
        <f t="shared" ref="H104:AX104" si="34">H95+H96+H97+H98+H99+H100+H101+H103</f>
        <v>3267</v>
      </c>
      <c r="I104" s="58">
        <f t="shared" si="34"/>
        <v>1655</v>
      </c>
      <c r="J104" s="58">
        <f t="shared" si="34"/>
        <v>1405</v>
      </c>
      <c r="K104" s="29">
        <f t="shared" ref="K104" si="35">K103+K102+K101+K100+K99+K98+K97+K96+K95</f>
        <v>11</v>
      </c>
      <c r="L104" s="58">
        <f t="shared" si="34"/>
        <v>1628</v>
      </c>
      <c r="M104" s="58">
        <f t="shared" si="34"/>
        <v>1173</v>
      </c>
      <c r="N104" s="58">
        <f t="shared" si="34"/>
        <v>495</v>
      </c>
      <c r="O104" s="29">
        <f t="shared" ref="O104" si="36">O103+O102+O101+O100+O99+O98+O97+O96+O95</f>
        <v>10</v>
      </c>
      <c r="P104" s="58">
        <f t="shared" si="34"/>
        <v>1128</v>
      </c>
      <c r="Q104" s="58">
        <f t="shared" si="34"/>
        <v>930</v>
      </c>
      <c r="R104" s="58">
        <f t="shared" si="34"/>
        <v>316</v>
      </c>
      <c r="S104" s="29">
        <f t="shared" ref="S104" si="37">S103+S102+S101+S100+S99+S98+S97+S96+S95</f>
        <v>10</v>
      </c>
      <c r="T104" s="58">
        <f t="shared" si="34"/>
        <v>1207</v>
      </c>
      <c r="U104" s="58">
        <f t="shared" si="34"/>
        <v>669</v>
      </c>
      <c r="V104" s="58">
        <f t="shared" si="34"/>
        <v>10</v>
      </c>
      <c r="W104" s="29">
        <f t="shared" ref="W104" si="38">W103+W102+W101+W100+W99+W98+W97+W96+W95</f>
        <v>10</v>
      </c>
      <c r="X104" s="58">
        <f t="shared" si="34"/>
        <v>1732</v>
      </c>
      <c r="Y104" s="58">
        <f t="shared" si="34"/>
        <v>1552</v>
      </c>
      <c r="Z104" s="58">
        <f t="shared" si="34"/>
        <v>1296</v>
      </c>
      <c r="AA104" s="29">
        <f t="shared" ref="AA104" si="39">AA103+AA102+AA101+AA100+AA99+AA98+AA97+AA96+AA95</f>
        <v>10</v>
      </c>
      <c r="AB104" s="58">
        <f t="shared" si="34"/>
        <v>762</v>
      </c>
      <c r="AC104" s="58">
        <f t="shared" si="34"/>
        <v>758</v>
      </c>
      <c r="AD104" s="58">
        <f t="shared" si="34"/>
        <v>150</v>
      </c>
      <c r="AE104" s="29">
        <f t="shared" ref="AE104" si="40">AE103+AE102+AE101+AE100+AE99+AE98+AE97+AE96+AE95</f>
        <v>10</v>
      </c>
      <c r="AF104" s="58">
        <f t="shared" si="34"/>
        <v>492</v>
      </c>
      <c r="AG104" s="58">
        <f t="shared" si="34"/>
        <v>484</v>
      </c>
      <c r="AH104" s="58">
        <f t="shared" si="34"/>
        <v>198</v>
      </c>
      <c r="AI104" s="29">
        <f t="shared" ref="AI104" si="41">AI103+AI102+AI101+AI100+AI99+AI98+AI97+AI96+AI95</f>
        <v>2</v>
      </c>
      <c r="AJ104" s="58">
        <f t="shared" si="34"/>
        <v>869</v>
      </c>
      <c r="AK104" s="58">
        <f t="shared" si="34"/>
        <v>869</v>
      </c>
      <c r="AL104" s="58">
        <f t="shared" si="34"/>
        <v>869</v>
      </c>
      <c r="AM104" s="29">
        <f t="shared" ref="AM104" si="42">AM103+AM102+AM101+AM100+AM99+AM98+AM97+AM96+AM95</f>
        <v>1</v>
      </c>
      <c r="AN104" s="58">
        <f t="shared" si="34"/>
        <v>96</v>
      </c>
      <c r="AO104" s="58">
        <f t="shared" si="34"/>
        <v>96</v>
      </c>
      <c r="AP104" s="58">
        <f t="shared" si="34"/>
        <v>0</v>
      </c>
      <c r="AQ104" s="29">
        <f t="shared" ref="AQ104" si="43">AQ103+AQ102+AQ101+AQ100+AQ99+AQ98+AQ97+AQ96+AQ95</f>
        <v>1</v>
      </c>
      <c r="AR104" s="58">
        <f t="shared" si="34"/>
        <v>416</v>
      </c>
      <c r="AS104" s="58">
        <f t="shared" si="34"/>
        <v>416</v>
      </c>
      <c r="AT104" s="58">
        <f t="shared" si="34"/>
        <v>0</v>
      </c>
      <c r="AU104" s="29">
        <f t="shared" ref="AU104" si="44">AU103+AU102+AU101+AU100+AU99+AU98+AU97+AU96+AU95</f>
        <v>0</v>
      </c>
      <c r="AV104" s="58">
        <f t="shared" si="34"/>
        <v>347</v>
      </c>
      <c r="AW104" s="58">
        <f t="shared" si="34"/>
        <v>347</v>
      </c>
      <c r="AX104" s="58">
        <f t="shared" si="34"/>
        <v>0</v>
      </c>
      <c r="AY104" s="276">
        <f>AU104+AQ104+AM104+AI104+AE104+AA104+W104+S104+O104+K104+G104+C104</f>
        <v>85</v>
      </c>
    </row>
    <row r="105" spans="1:51" ht="45.75" thickBot="1">
      <c r="A105" s="272"/>
      <c r="B105" s="9" t="s">
        <v>81</v>
      </c>
      <c r="C105" s="29">
        <v>1</v>
      </c>
      <c r="D105" s="275">
        <v>1117</v>
      </c>
      <c r="E105" s="275">
        <v>945</v>
      </c>
      <c r="F105" s="275">
        <v>564</v>
      </c>
      <c r="G105" s="29">
        <v>1</v>
      </c>
      <c r="H105" s="275">
        <v>1513</v>
      </c>
      <c r="I105" s="275">
        <v>1482</v>
      </c>
      <c r="J105" s="275">
        <v>709</v>
      </c>
      <c r="K105" s="29">
        <v>1</v>
      </c>
      <c r="L105" s="275">
        <v>603</v>
      </c>
      <c r="M105" s="275">
        <v>588</v>
      </c>
      <c r="N105" s="275">
        <v>247</v>
      </c>
      <c r="O105" s="29">
        <v>1</v>
      </c>
      <c r="P105" s="275">
        <v>1552</v>
      </c>
      <c r="Q105" s="275">
        <v>1519</v>
      </c>
      <c r="R105" s="275">
        <v>1044</v>
      </c>
      <c r="S105" s="29">
        <v>1</v>
      </c>
      <c r="T105" s="275">
        <v>1407</v>
      </c>
      <c r="U105" s="24">
        <v>1368</v>
      </c>
      <c r="V105" s="275">
        <v>0</v>
      </c>
      <c r="W105" s="29">
        <v>1</v>
      </c>
      <c r="X105" s="275">
        <v>733</v>
      </c>
      <c r="Y105" s="275">
        <v>721</v>
      </c>
      <c r="Z105" s="275">
        <v>501</v>
      </c>
      <c r="AA105" s="29">
        <v>1</v>
      </c>
      <c r="AB105" s="275">
        <v>1117</v>
      </c>
      <c r="AC105" s="275">
        <v>945</v>
      </c>
      <c r="AD105" s="275">
        <v>602</v>
      </c>
      <c r="AE105" s="29">
        <v>1</v>
      </c>
      <c r="AF105" s="275">
        <v>1513</v>
      </c>
      <c r="AG105" s="275">
        <v>1482</v>
      </c>
      <c r="AH105" s="73">
        <v>476</v>
      </c>
      <c r="AI105" s="29">
        <v>0</v>
      </c>
      <c r="AJ105" s="275">
        <v>0</v>
      </c>
      <c r="AK105" s="275">
        <v>0</v>
      </c>
      <c r="AL105" s="275">
        <v>0</v>
      </c>
      <c r="AM105" s="29">
        <v>0</v>
      </c>
      <c r="AN105" s="275">
        <v>0</v>
      </c>
      <c r="AO105" s="275">
        <v>0</v>
      </c>
      <c r="AP105" s="275">
        <v>0</v>
      </c>
      <c r="AQ105" s="29">
        <v>0</v>
      </c>
      <c r="AR105" s="275">
        <v>603</v>
      </c>
      <c r="AS105" s="275">
        <v>588</v>
      </c>
      <c r="AT105" s="275">
        <v>277</v>
      </c>
      <c r="AU105" s="133">
        <v>0</v>
      </c>
      <c r="AV105" s="275">
        <v>0</v>
      </c>
      <c r="AW105" s="275">
        <v>0</v>
      </c>
      <c r="AX105" s="275">
        <v>0</v>
      </c>
      <c r="AY105" s="205">
        <f>C105+G105+K105+O105+S105+W105+AA105+AE105++AI105+AM105+AQ105+AU105</f>
        <v>8</v>
      </c>
    </row>
    <row r="106" spans="1:51" ht="45.75" thickBot="1">
      <c r="A106" s="272"/>
      <c r="B106" s="9" t="s">
        <v>82</v>
      </c>
      <c r="C106" s="149">
        <v>1</v>
      </c>
      <c r="D106" s="56">
        <v>0</v>
      </c>
      <c r="E106" s="56"/>
      <c r="F106" s="56"/>
      <c r="G106" s="149">
        <v>1</v>
      </c>
      <c r="H106" s="56">
        <v>0</v>
      </c>
      <c r="I106" s="56"/>
      <c r="J106" s="56"/>
      <c r="K106" s="149">
        <v>1</v>
      </c>
      <c r="L106" s="56">
        <v>0</v>
      </c>
      <c r="M106" s="56"/>
      <c r="N106" s="56"/>
      <c r="O106" s="149">
        <v>1</v>
      </c>
      <c r="P106" s="56">
        <v>0</v>
      </c>
      <c r="Q106" s="56"/>
      <c r="R106" s="56"/>
      <c r="S106" s="149">
        <v>1</v>
      </c>
      <c r="T106" s="56">
        <v>0</v>
      </c>
      <c r="U106" s="56"/>
      <c r="V106" s="56"/>
      <c r="W106" s="149">
        <v>1</v>
      </c>
      <c r="X106" s="56">
        <v>0</v>
      </c>
      <c r="Y106" s="56"/>
      <c r="Z106" s="56"/>
      <c r="AA106" s="149">
        <v>1</v>
      </c>
      <c r="AB106" s="56">
        <v>0</v>
      </c>
      <c r="AC106" s="56"/>
      <c r="AD106" s="56"/>
      <c r="AE106" s="149">
        <v>1</v>
      </c>
      <c r="AF106" s="56">
        <v>0</v>
      </c>
      <c r="AG106" s="56"/>
      <c r="AH106" s="75"/>
      <c r="AI106" s="149">
        <v>0</v>
      </c>
      <c r="AJ106" s="56"/>
      <c r="AK106" s="56"/>
      <c r="AL106" s="56"/>
      <c r="AM106" s="149">
        <v>0</v>
      </c>
      <c r="AN106" s="56"/>
      <c r="AO106" s="56"/>
      <c r="AP106" s="56"/>
      <c r="AQ106" s="149">
        <v>0</v>
      </c>
      <c r="AR106" s="56"/>
      <c r="AS106" s="56"/>
      <c r="AT106" s="56"/>
      <c r="AU106" s="133">
        <v>0</v>
      </c>
      <c r="AV106" s="56"/>
      <c r="AW106" s="56"/>
      <c r="AX106" s="56"/>
      <c r="AY106" s="205">
        <f>C106+G106+K106+O106+S106+W106+AA106+AE106++AI106+AM106+AQ106+AU106</f>
        <v>8</v>
      </c>
    </row>
    <row r="107" spans="1:51" ht="45">
      <c r="A107" s="272"/>
      <c r="B107" s="116" t="s">
        <v>128</v>
      </c>
      <c r="C107" s="101">
        <v>0</v>
      </c>
      <c r="D107" s="102"/>
      <c r="E107" s="102"/>
      <c r="F107" s="102"/>
      <c r="G107" s="101">
        <v>0</v>
      </c>
      <c r="H107" s="102"/>
      <c r="I107" s="102"/>
      <c r="J107" s="102"/>
      <c r="K107" s="101">
        <v>0</v>
      </c>
      <c r="L107" s="102"/>
      <c r="M107" s="102"/>
      <c r="N107" s="102"/>
      <c r="O107" s="101">
        <v>0</v>
      </c>
      <c r="P107" s="102"/>
      <c r="Q107" s="102"/>
      <c r="R107" s="102"/>
      <c r="S107" s="101">
        <v>0</v>
      </c>
      <c r="T107" s="102"/>
      <c r="U107" s="102"/>
      <c r="V107" s="102"/>
      <c r="W107" s="101">
        <v>0</v>
      </c>
      <c r="X107" s="102"/>
      <c r="Y107" s="102"/>
      <c r="Z107" s="102"/>
      <c r="AA107" s="101">
        <v>0</v>
      </c>
      <c r="AB107" s="102"/>
      <c r="AC107" s="102"/>
      <c r="AD107" s="102"/>
      <c r="AE107" s="101">
        <v>0</v>
      </c>
      <c r="AF107" s="102"/>
      <c r="AG107" s="102"/>
      <c r="AH107" s="104"/>
      <c r="AI107" s="101">
        <v>0</v>
      </c>
      <c r="AJ107" s="102"/>
      <c r="AK107" s="102"/>
      <c r="AL107" s="102"/>
      <c r="AM107" s="101">
        <v>0</v>
      </c>
      <c r="AN107" s="102"/>
      <c r="AO107" s="102"/>
      <c r="AP107" s="102"/>
      <c r="AQ107" s="101">
        <v>1</v>
      </c>
      <c r="AR107" s="102"/>
      <c r="AS107" s="102"/>
      <c r="AT107" s="102"/>
      <c r="AU107" s="134">
        <v>0</v>
      </c>
      <c r="AV107" s="102"/>
      <c r="AW107" s="102"/>
      <c r="AX107" s="102"/>
      <c r="AY107" s="205">
        <f>C107+G107+K107+O107+S107+W107+AA107+AE107++AI107+AM107+AQ107+AU107</f>
        <v>1</v>
      </c>
    </row>
    <row r="108" spans="1:51" ht="60.75" thickBot="1">
      <c r="A108" s="272"/>
      <c r="B108" s="83" t="s">
        <v>129</v>
      </c>
      <c r="C108" s="29">
        <v>0</v>
      </c>
      <c r="D108" s="275"/>
      <c r="E108" s="275"/>
      <c r="F108" s="275"/>
      <c r="G108" s="29">
        <v>0</v>
      </c>
      <c r="H108" s="275"/>
      <c r="I108" s="275"/>
      <c r="J108" s="275"/>
      <c r="K108" s="29">
        <v>0</v>
      </c>
      <c r="L108" s="275"/>
      <c r="M108" s="275"/>
      <c r="N108" s="275"/>
      <c r="O108" s="29">
        <v>0</v>
      </c>
      <c r="P108" s="275"/>
      <c r="Q108" s="275"/>
      <c r="R108" s="275"/>
      <c r="S108" s="29">
        <v>0</v>
      </c>
      <c r="T108" s="275"/>
      <c r="U108" s="275"/>
      <c r="V108" s="275"/>
      <c r="W108" s="29">
        <v>0</v>
      </c>
      <c r="X108" s="275"/>
      <c r="Y108" s="275"/>
      <c r="Z108" s="275"/>
      <c r="AA108" s="29">
        <v>0</v>
      </c>
      <c r="AB108" s="275"/>
      <c r="AC108" s="275"/>
      <c r="AD108" s="275"/>
      <c r="AE108" s="29">
        <v>0</v>
      </c>
      <c r="AF108" s="275"/>
      <c r="AG108" s="275"/>
      <c r="AH108" s="73"/>
      <c r="AI108" s="29">
        <v>0</v>
      </c>
      <c r="AJ108" s="275"/>
      <c r="AK108" s="275"/>
      <c r="AL108" s="275"/>
      <c r="AM108" s="29">
        <v>0</v>
      </c>
      <c r="AN108" s="275"/>
      <c r="AO108" s="275"/>
      <c r="AP108" s="275"/>
      <c r="AQ108" s="29">
        <v>0</v>
      </c>
      <c r="AR108" s="275"/>
      <c r="AS108" s="275"/>
      <c r="AT108" s="275"/>
      <c r="AU108" s="29">
        <f t="shared" ref="AU108" si="45">AU104+AU105+AU106+AU107+AU107</f>
        <v>0</v>
      </c>
      <c r="AV108" s="275"/>
      <c r="AW108" s="275"/>
      <c r="AX108" s="275"/>
      <c r="AY108" s="276"/>
    </row>
    <row r="109" spans="1:51" ht="15.75" thickBot="1">
      <c r="A109" s="272"/>
      <c r="B109" s="7" t="s">
        <v>83</v>
      </c>
      <c r="C109" s="29">
        <f>C108+C107+C106+C105</f>
        <v>2</v>
      </c>
      <c r="D109" s="59">
        <f t="shared" ref="D109:AX109" si="46">D105+D106+D107+D108+D108</f>
        <v>1117</v>
      </c>
      <c r="E109" s="59">
        <f t="shared" si="46"/>
        <v>945</v>
      </c>
      <c r="F109" s="59">
        <f t="shared" si="46"/>
        <v>564</v>
      </c>
      <c r="G109" s="29">
        <v>2</v>
      </c>
      <c r="H109" s="59">
        <f t="shared" si="46"/>
        <v>1513</v>
      </c>
      <c r="I109" s="59">
        <f t="shared" si="46"/>
        <v>1482</v>
      </c>
      <c r="J109" s="59">
        <f t="shared" si="46"/>
        <v>709</v>
      </c>
      <c r="K109" s="29">
        <v>2</v>
      </c>
      <c r="L109" s="59">
        <f t="shared" si="46"/>
        <v>603</v>
      </c>
      <c r="M109" s="59">
        <f t="shared" si="46"/>
        <v>588</v>
      </c>
      <c r="N109" s="59">
        <f t="shared" si="46"/>
        <v>247</v>
      </c>
      <c r="O109" s="29">
        <v>2</v>
      </c>
      <c r="P109" s="59">
        <f t="shared" si="46"/>
        <v>1552</v>
      </c>
      <c r="Q109" s="59">
        <f t="shared" si="46"/>
        <v>1519</v>
      </c>
      <c r="R109" s="59">
        <f t="shared" si="46"/>
        <v>1044</v>
      </c>
      <c r="S109" s="29">
        <v>2</v>
      </c>
      <c r="T109" s="59">
        <f t="shared" si="46"/>
        <v>1407</v>
      </c>
      <c r="U109" s="59">
        <f t="shared" si="46"/>
        <v>1368</v>
      </c>
      <c r="V109" s="59">
        <f t="shared" si="46"/>
        <v>0</v>
      </c>
      <c r="W109" s="29">
        <v>2</v>
      </c>
      <c r="X109" s="59">
        <f t="shared" si="46"/>
        <v>733</v>
      </c>
      <c r="Y109" s="59">
        <f t="shared" si="46"/>
        <v>721</v>
      </c>
      <c r="Z109" s="59">
        <f t="shared" si="46"/>
        <v>501</v>
      </c>
      <c r="AA109" s="29">
        <v>2</v>
      </c>
      <c r="AB109" s="59">
        <f t="shared" si="46"/>
        <v>1117</v>
      </c>
      <c r="AC109" s="59">
        <f t="shared" si="46"/>
        <v>945</v>
      </c>
      <c r="AD109" s="59">
        <f t="shared" si="46"/>
        <v>602</v>
      </c>
      <c r="AE109" s="29">
        <v>2</v>
      </c>
      <c r="AF109" s="59">
        <f t="shared" si="46"/>
        <v>1513</v>
      </c>
      <c r="AG109" s="59">
        <f t="shared" si="46"/>
        <v>1482</v>
      </c>
      <c r="AH109" s="59">
        <f t="shared" si="46"/>
        <v>476</v>
      </c>
      <c r="AI109" s="29">
        <v>0</v>
      </c>
      <c r="AJ109" s="59">
        <f t="shared" si="46"/>
        <v>0</v>
      </c>
      <c r="AK109" s="59">
        <f t="shared" si="46"/>
        <v>0</v>
      </c>
      <c r="AL109" s="59">
        <f t="shared" si="46"/>
        <v>0</v>
      </c>
      <c r="AM109" s="29">
        <v>0</v>
      </c>
      <c r="AN109" s="59">
        <f t="shared" si="46"/>
        <v>0</v>
      </c>
      <c r="AO109" s="59">
        <f t="shared" si="46"/>
        <v>0</v>
      </c>
      <c r="AP109" s="59">
        <f t="shared" si="46"/>
        <v>0</v>
      </c>
      <c r="AQ109" s="29">
        <f t="shared" si="46"/>
        <v>1</v>
      </c>
      <c r="AR109" s="59">
        <f t="shared" si="46"/>
        <v>603</v>
      </c>
      <c r="AS109" s="59">
        <f t="shared" si="46"/>
        <v>588</v>
      </c>
      <c r="AT109" s="59">
        <f t="shared" si="46"/>
        <v>277</v>
      </c>
      <c r="AU109" s="135">
        <v>0</v>
      </c>
      <c r="AV109" s="59">
        <f t="shared" si="46"/>
        <v>0</v>
      </c>
      <c r="AW109" s="59">
        <f t="shared" si="46"/>
        <v>0</v>
      </c>
      <c r="AX109" s="59">
        <f t="shared" si="46"/>
        <v>0</v>
      </c>
      <c r="AY109" s="205">
        <f>C109+G109+K109+O109+S109+W109+AA109+AE109++AI109+AM109+AQ109+AU109</f>
        <v>17</v>
      </c>
    </row>
    <row r="110" spans="1:51" ht="47.25" customHeight="1" thickBot="1">
      <c r="A110" s="272"/>
      <c r="B110" s="5" t="s">
        <v>84</v>
      </c>
      <c r="C110" s="30">
        <v>2</v>
      </c>
      <c r="D110" s="275">
        <v>0</v>
      </c>
      <c r="E110" s="56">
        <v>0</v>
      </c>
      <c r="F110" s="275">
        <v>0</v>
      </c>
      <c r="G110" s="30">
        <v>2</v>
      </c>
      <c r="H110" s="275">
        <v>0</v>
      </c>
      <c r="I110" s="275">
        <v>0</v>
      </c>
      <c r="J110" s="275">
        <v>0</v>
      </c>
      <c r="K110" s="29">
        <v>2</v>
      </c>
      <c r="L110" s="275">
        <v>0</v>
      </c>
      <c r="M110" s="275">
        <v>0</v>
      </c>
      <c r="N110" s="275">
        <v>0</v>
      </c>
      <c r="O110" s="29">
        <v>2</v>
      </c>
      <c r="P110" s="275">
        <v>0</v>
      </c>
      <c r="Q110" s="275">
        <v>0</v>
      </c>
      <c r="R110" s="275">
        <v>0</v>
      </c>
      <c r="S110" s="29">
        <v>2</v>
      </c>
      <c r="T110" s="275">
        <v>0</v>
      </c>
      <c r="U110" s="275">
        <v>0</v>
      </c>
      <c r="V110" s="275"/>
      <c r="W110" s="29">
        <v>2</v>
      </c>
      <c r="X110" s="275">
        <v>0</v>
      </c>
      <c r="Y110" s="275">
        <v>0</v>
      </c>
      <c r="Z110" s="275">
        <v>0</v>
      </c>
      <c r="AA110" s="29">
        <v>2</v>
      </c>
      <c r="AB110" s="275">
        <v>0</v>
      </c>
      <c r="AC110" s="275">
        <v>0</v>
      </c>
      <c r="AD110" s="275">
        <v>0</v>
      </c>
      <c r="AE110" s="29">
        <v>2</v>
      </c>
      <c r="AF110" s="275">
        <v>0</v>
      </c>
      <c r="AG110" s="275">
        <v>0</v>
      </c>
      <c r="AH110" s="73">
        <v>0</v>
      </c>
      <c r="AI110" s="29">
        <v>0</v>
      </c>
      <c r="AJ110" s="275">
        <v>0</v>
      </c>
      <c r="AK110" s="275">
        <v>0</v>
      </c>
      <c r="AL110" s="275">
        <v>0</v>
      </c>
      <c r="AM110" s="29">
        <v>0</v>
      </c>
      <c r="AN110" s="275">
        <v>0</v>
      </c>
      <c r="AO110" s="275">
        <v>0</v>
      </c>
      <c r="AP110" s="275">
        <v>0</v>
      </c>
      <c r="AQ110" s="29">
        <v>0</v>
      </c>
      <c r="AR110" s="275">
        <v>0</v>
      </c>
      <c r="AS110" s="275">
        <v>0</v>
      </c>
      <c r="AT110" s="275">
        <v>0</v>
      </c>
      <c r="AU110" s="135">
        <v>0</v>
      </c>
      <c r="AV110" s="275">
        <v>0</v>
      </c>
      <c r="AW110" s="275">
        <v>0</v>
      </c>
      <c r="AX110" s="275">
        <v>0</v>
      </c>
      <c r="AY110" s="205">
        <f t="shared" ref="AY110:AY116" si="47">C110+G110+K110+O110+S110+W110+AA110+AE110+AI110+AM110+AQ110+AU110</f>
        <v>16</v>
      </c>
    </row>
    <row r="111" spans="1:51" ht="45.75" thickBot="1">
      <c r="A111" s="272"/>
      <c r="B111" s="6" t="s">
        <v>85</v>
      </c>
      <c r="C111" s="29">
        <v>1</v>
      </c>
      <c r="D111" s="57">
        <v>20</v>
      </c>
      <c r="E111" s="57">
        <v>20</v>
      </c>
      <c r="F111" s="57">
        <v>20</v>
      </c>
      <c r="G111" s="29">
        <v>1</v>
      </c>
      <c r="H111" s="57">
        <v>30</v>
      </c>
      <c r="I111" s="57">
        <v>30</v>
      </c>
      <c r="J111" s="57">
        <v>30</v>
      </c>
      <c r="K111" s="29">
        <v>1</v>
      </c>
      <c r="L111" s="57">
        <v>15</v>
      </c>
      <c r="M111" s="57">
        <v>15</v>
      </c>
      <c r="N111" s="57">
        <v>15</v>
      </c>
      <c r="O111" s="29">
        <v>1</v>
      </c>
      <c r="P111" s="57">
        <v>20</v>
      </c>
      <c r="Q111" s="57">
        <v>20</v>
      </c>
      <c r="R111" s="57">
        <v>20</v>
      </c>
      <c r="S111" s="29">
        <v>1</v>
      </c>
      <c r="T111" s="57">
        <v>15</v>
      </c>
      <c r="U111" s="57">
        <v>15</v>
      </c>
      <c r="V111" s="57">
        <v>12</v>
      </c>
      <c r="W111" s="29">
        <v>1</v>
      </c>
      <c r="X111" s="57">
        <v>18</v>
      </c>
      <c r="Y111" s="57">
        <v>18</v>
      </c>
      <c r="Z111" s="57">
        <v>18</v>
      </c>
      <c r="AA111" s="29">
        <v>1</v>
      </c>
      <c r="AB111" s="57">
        <v>10</v>
      </c>
      <c r="AC111" s="57">
        <v>10</v>
      </c>
      <c r="AD111" s="57">
        <v>10</v>
      </c>
      <c r="AE111" s="29">
        <v>1</v>
      </c>
      <c r="AF111" s="57">
        <v>7</v>
      </c>
      <c r="AG111" s="57">
        <v>7</v>
      </c>
      <c r="AH111" s="98">
        <v>7</v>
      </c>
      <c r="AI111" s="29">
        <v>0</v>
      </c>
      <c r="AJ111" s="275">
        <v>0</v>
      </c>
      <c r="AK111" s="275">
        <v>0</v>
      </c>
      <c r="AL111" s="275">
        <v>0</v>
      </c>
      <c r="AM111" s="29">
        <v>0</v>
      </c>
      <c r="AN111" s="275">
        <v>0</v>
      </c>
      <c r="AO111" s="275">
        <v>0</v>
      </c>
      <c r="AP111" s="275">
        <v>0</v>
      </c>
      <c r="AQ111" s="29">
        <v>0</v>
      </c>
      <c r="AR111" s="275">
        <v>20</v>
      </c>
      <c r="AS111" s="275">
        <v>20</v>
      </c>
      <c r="AT111" s="275">
        <v>20</v>
      </c>
      <c r="AU111" s="135">
        <v>0</v>
      </c>
      <c r="AV111" s="275">
        <v>0</v>
      </c>
      <c r="AW111" s="275">
        <v>0</v>
      </c>
      <c r="AX111" s="275">
        <v>0</v>
      </c>
      <c r="AY111" s="205">
        <f t="shared" si="47"/>
        <v>8</v>
      </c>
    </row>
    <row r="112" spans="1:51" ht="45.75" thickBot="1">
      <c r="A112" s="272"/>
      <c r="B112" s="9" t="s">
        <v>86</v>
      </c>
      <c r="C112" s="30">
        <f>SUM(C111)</f>
        <v>1</v>
      </c>
      <c r="D112" s="275">
        <v>0</v>
      </c>
      <c r="E112" s="56">
        <v>0</v>
      </c>
      <c r="F112" s="275">
        <v>0</v>
      </c>
      <c r="G112" s="30">
        <f>SUM(G111)</f>
        <v>1</v>
      </c>
      <c r="H112" s="275">
        <v>0</v>
      </c>
      <c r="I112" s="275">
        <v>0</v>
      </c>
      <c r="J112" s="275">
        <v>0</v>
      </c>
      <c r="K112" s="30">
        <f t="shared" ref="K112" si="48">K111</f>
        <v>1</v>
      </c>
      <c r="L112" s="275">
        <v>0</v>
      </c>
      <c r="M112" s="275">
        <v>0</v>
      </c>
      <c r="N112" s="275">
        <v>0</v>
      </c>
      <c r="O112" s="30">
        <f t="shared" ref="O112" si="49">O111</f>
        <v>1</v>
      </c>
      <c r="P112" s="275">
        <v>0</v>
      </c>
      <c r="Q112" s="275">
        <v>0</v>
      </c>
      <c r="R112" s="275">
        <v>0</v>
      </c>
      <c r="S112" s="30">
        <f t="shared" ref="S112" si="50">S111</f>
        <v>1</v>
      </c>
      <c r="T112" s="275">
        <v>0</v>
      </c>
      <c r="U112" s="24">
        <v>0</v>
      </c>
      <c r="V112" s="275"/>
      <c r="W112" s="30">
        <f t="shared" ref="W112" si="51">W111</f>
        <v>1</v>
      </c>
      <c r="X112" s="275">
        <v>0</v>
      </c>
      <c r="Y112" s="275">
        <v>0</v>
      </c>
      <c r="Z112" s="59">
        <v>0</v>
      </c>
      <c r="AA112" s="30">
        <f t="shared" ref="AA112" si="52">AA111</f>
        <v>1</v>
      </c>
      <c r="AB112" s="275">
        <v>0</v>
      </c>
      <c r="AC112" s="275">
        <v>0</v>
      </c>
      <c r="AD112" s="275">
        <v>0</v>
      </c>
      <c r="AE112" s="30">
        <f t="shared" ref="AE112" si="53">AE111</f>
        <v>1</v>
      </c>
      <c r="AF112" s="275">
        <v>0</v>
      </c>
      <c r="AG112" s="275">
        <v>0</v>
      </c>
      <c r="AH112" s="73">
        <v>0</v>
      </c>
      <c r="AI112" s="29">
        <v>0</v>
      </c>
      <c r="AJ112" s="275"/>
      <c r="AK112" s="275"/>
      <c r="AL112" s="275"/>
      <c r="AM112" s="29">
        <v>0</v>
      </c>
      <c r="AN112" s="275"/>
      <c r="AO112" s="275"/>
      <c r="AP112" s="275"/>
      <c r="AQ112" s="29">
        <v>0</v>
      </c>
      <c r="AR112" s="275"/>
      <c r="AS112" s="275"/>
      <c r="AT112" s="275"/>
      <c r="AU112" s="133">
        <v>0</v>
      </c>
      <c r="AV112" s="275"/>
      <c r="AW112" s="275"/>
      <c r="AX112" s="275"/>
      <c r="AY112" s="205">
        <f t="shared" si="47"/>
        <v>8</v>
      </c>
    </row>
    <row r="113" spans="1:51" ht="45.75" thickBot="1">
      <c r="A113" s="272"/>
      <c r="B113" s="9" t="s">
        <v>87</v>
      </c>
      <c r="C113" s="148">
        <v>1</v>
      </c>
      <c r="D113" s="71">
        <v>117</v>
      </c>
      <c r="E113" s="71">
        <v>117</v>
      </c>
      <c r="F113" s="71">
        <v>117</v>
      </c>
      <c r="G113" s="148">
        <v>1</v>
      </c>
      <c r="H113" s="71">
        <v>243</v>
      </c>
      <c r="I113" s="71">
        <v>243</v>
      </c>
      <c r="J113" s="71">
        <v>243</v>
      </c>
      <c r="K113" s="148">
        <v>1</v>
      </c>
      <c r="L113" s="71">
        <v>98</v>
      </c>
      <c r="M113" s="71">
        <v>98</v>
      </c>
      <c r="N113" s="71">
        <v>98</v>
      </c>
      <c r="O113" s="148">
        <v>1</v>
      </c>
      <c r="P113" s="71">
        <v>115</v>
      </c>
      <c r="Q113" s="71">
        <v>115</v>
      </c>
      <c r="R113" s="71">
        <v>115</v>
      </c>
      <c r="S113" s="148">
        <v>1</v>
      </c>
      <c r="T113" s="71">
        <v>353</v>
      </c>
      <c r="U113" s="71">
        <v>353</v>
      </c>
      <c r="V113" s="71">
        <v>85</v>
      </c>
      <c r="W113" s="148">
        <v>1</v>
      </c>
      <c r="X113" s="71">
        <v>118</v>
      </c>
      <c r="Y113" s="71">
        <v>118</v>
      </c>
      <c r="Z113" s="159">
        <v>118</v>
      </c>
      <c r="AA113" s="148">
        <v>1</v>
      </c>
      <c r="AB113" s="71">
        <v>37</v>
      </c>
      <c r="AC113" s="71">
        <v>37</v>
      </c>
      <c r="AD113" s="71">
        <v>37</v>
      </c>
      <c r="AE113" s="148">
        <v>1</v>
      </c>
      <c r="AF113" s="71">
        <v>53</v>
      </c>
      <c r="AG113" s="71">
        <v>53</v>
      </c>
      <c r="AH113" s="182">
        <v>53</v>
      </c>
      <c r="AI113" s="149">
        <v>0</v>
      </c>
      <c r="AJ113" s="56">
        <v>0</v>
      </c>
      <c r="AK113" s="56">
        <v>0</v>
      </c>
      <c r="AL113" s="56">
        <v>0</v>
      </c>
      <c r="AM113" s="149">
        <v>0</v>
      </c>
      <c r="AN113" s="56">
        <v>0</v>
      </c>
      <c r="AO113" s="56">
        <v>0</v>
      </c>
      <c r="AP113" s="56">
        <v>0</v>
      </c>
      <c r="AQ113" s="149">
        <v>1</v>
      </c>
      <c r="AR113" s="56">
        <v>45</v>
      </c>
      <c r="AS113" s="56">
        <v>45</v>
      </c>
      <c r="AT113" s="56">
        <v>7</v>
      </c>
      <c r="AU113" s="133">
        <v>0</v>
      </c>
      <c r="AV113" s="56">
        <v>0</v>
      </c>
      <c r="AW113" s="56">
        <v>0</v>
      </c>
      <c r="AX113" s="56">
        <v>0</v>
      </c>
      <c r="AY113" s="205">
        <f t="shared" si="47"/>
        <v>9</v>
      </c>
    </row>
    <row r="114" spans="1:51" ht="45">
      <c r="A114" s="272"/>
      <c r="B114" s="116" t="s">
        <v>151</v>
      </c>
      <c r="C114" s="112">
        <v>0</v>
      </c>
      <c r="D114" s="103"/>
      <c r="E114" s="103"/>
      <c r="F114" s="103"/>
      <c r="G114" s="112">
        <v>0</v>
      </c>
      <c r="H114" s="103"/>
      <c r="I114" s="103"/>
      <c r="J114" s="103"/>
      <c r="K114" s="112">
        <v>0</v>
      </c>
      <c r="L114" s="103"/>
      <c r="M114" s="103"/>
      <c r="N114" s="103"/>
      <c r="O114" s="112">
        <v>2</v>
      </c>
      <c r="P114" s="103"/>
      <c r="Q114" s="103"/>
      <c r="R114" s="103"/>
      <c r="S114" s="112">
        <v>0</v>
      </c>
      <c r="T114" s="103"/>
      <c r="U114" s="103"/>
      <c r="V114" s="103"/>
      <c r="W114" s="112">
        <v>0</v>
      </c>
      <c r="X114" s="103"/>
      <c r="Y114" s="103"/>
      <c r="Z114" s="113"/>
      <c r="AA114" s="112">
        <v>0</v>
      </c>
      <c r="AB114" s="103"/>
      <c r="AC114" s="103"/>
      <c r="AD114" s="103"/>
      <c r="AE114" s="112">
        <v>0</v>
      </c>
      <c r="AF114" s="103"/>
      <c r="AG114" s="103"/>
      <c r="AH114" s="114"/>
      <c r="AI114" s="101">
        <v>0</v>
      </c>
      <c r="AJ114" s="102"/>
      <c r="AK114" s="102"/>
      <c r="AL114" s="102"/>
      <c r="AM114" s="101">
        <v>0</v>
      </c>
      <c r="AN114" s="102"/>
      <c r="AO114" s="102"/>
      <c r="AP114" s="102"/>
      <c r="AQ114" s="101">
        <v>0</v>
      </c>
      <c r="AR114" s="102"/>
      <c r="AS114" s="102"/>
      <c r="AT114" s="102"/>
      <c r="AU114" s="134">
        <v>0</v>
      </c>
      <c r="AV114" s="102"/>
      <c r="AW114" s="102"/>
      <c r="AX114" s="102"/>
      <c r="AY114" s="205">
        <f t="shared" si="47"/>
        <v>2</v>
      </c>
    </row>
    <row r="115" spans="1:51" ht="45">
      <c r="A115" s="272"/>
      <c r="B115" s="116" t="s">
        <v>154</v>
      </c>
      <c r="C115" s="112">
        <v>0</v>
      </c>
      <c r="D115" s="103"/>
      <c r="E115" s="103"/>
      <c r="F115" s="103"/>
      <c r="G115" s="112">
        <v>0</v>
      </c>
      <c r="H115" s="103"/>
      <c r="I115" s="103"/>
      <c r="J115" s="103"/>
      <c r="K115" s="112">
        <v>0</v>
      </c>
      <c r="L115" s="103"/>
      <c r="M115" s="103"/>
      <c r="N115" s="103"/>
      <c r="O115" s="112">
        <v>1</v>
      </c>
      <c r="P115" s="103">
        <v>2</v>
      </c>
      <c r="Q115" s="103">
        <v>2</v>
      </c>
      <c r="R115" s="103">
        <v>2</v>
      </c>
      <c r="S115" s="112">
        <v>0</v>
      </c>
      <c r="T115" s="103"/>
      <c r="U115" s="103"/>
      <c r="V115" s="103"/>
      <c r="W115" s="112">
        <v>0</v>
      </c>
      <c r="X115" s="103"/>
      <c r="Y115" s="103"/>
      <c r="Z115" s="113"/>
      <c r="AA115" s="112">
        <v>0</v>
      </c>
      <c r="AB115" s="103"/>
      <c r="AC115" s="103"/>
      <c r="AD115" s="103"/>
      <c r="AE115" s="112">
        <v>0</v>
      </c>
      <c r="AF115" s="103"/>
      <c r="AG115" s="103"/>
      <c r="AH115" s="114"/>
      <c r="AI115" s="101">
        <v>0</v>
      </c>
      <c r="AJ115" s="102"/>
      <c r="AK115" s="102"/>
      <c r="AL115" s="102"/>
      <c r="AM115" s="101">
        <v>0</v>
      </c>
      <c r="AN115" s="102"/>
      <c r="AO115" s="102"/>
      <c r="AP115" s="102"/>
      <c r="AQ115" s="101">
        <v>0</v>
      </c>
      <c r="AR115" s="102"/>
      <c r="AS115" s="102"/>
      <c r="AT115" s="102"/>
      <c r="AU115" s="183">
        <v>0</v>
      </c>
      <c r="AV115" s="102"/>
      <c r="AW115" s="102"/>
      <c r="AX115" s="102"/>
      <c r="AY115" s="205">
        <f t="shared" si="47"/>
        <v>1</v>
      </c>
    </row>
    <row r="116" spans="1:51" ht="60">
      <c r="A116" s="272"/>
      <c r="B116" s="170" t="s">
        <v>132</v>
      </c>
      <c r="C116" s="30">
        <v>0</v>
      </c>
      <c r="D116" s="71"/>
      <c r="E116" s="71"/>
      <c r="F116" s="71"/>
      <c r="G116" s="30">
        <v>0</v>
      </c>
      <c r="H116" s="71"/>
      <c r="I116" s="71"/>
      <c r="J116" s="71"/>
      <c r="K116" s="30">
        <v>0</v>
      </c>
      <c r="L116" s="71"/>
      <c r="M116" s="71"/>
      <c r="N116" s="71"/>
      <c r="O116" s="30">
        <v>0</v>
      </c>
      <c r="P116" s="71"/>
      <c r="Q116" s="71"/>
      <c r="R116" s="71"/>
      <c r="S116" s="30">
        <v>0</v>
      </c>
      <c r="T116" s="71"/>
      <c r="U116" s="71"/>
      <c r="V116" s="71"/>
      <c r="W116" s="30">
        <v>0</v>
      </c>
      <c r="X116" s="71"/>
      <c r="Y116" s="71"/>
      <c r="Z116" s="71"/>
      <c r="AA116" s="30">
        <v>0</v>
      </c>
      <c r="AB116" s="71"/>
      <c r="AC116" s="71"/>
      <c r="AD116" s="71"/>
      <c r="AE116" s="30">
        <v>0</v>
      </c>
      <c r="AF116" s="71"/>
      <c r="AG116" s="71"/>
      <c r="AH116" s="71"/>
      <c r="AI116" s="30">
        <f t="shared" ref="AI116" si="54">AI109+AI110+AI111+AI112+AI113+AI114+AI115</f>
        <v>0</v>
      </c>
      <c r="AJ116" s="56"/>
      <c r="AK116" s="56"/>
      <c r="AL116" s="56"/>
      <c r="AM116" s="30">
        <f t="shared" ref="AM116" si="55">AM109+AM110+AM111+AM112+AM113+AM114+AM115</f>
        <v>0</v>
      </c>
      <c r="AN116" s="56"/>
      <c r="AO116" s="56"/>
      <c r="AP116" s="56"/>
      <c r="AQ116" s="149">
        <v>0</v>
      </c>
      <c r="AR116" s="56"/>
      <c r="AS116" s="56"/>
      <c r="AT116" s="56"/>
      <c r="AU116" s="30">
        <f t="shared" ref="AU116" si="56">AU109+AU110+AU111+AU112+AU113+AU114+AU115</f>
        <v>0</v>
      </c>
      <c r="AV116" s="56"/>
      <c r="AW116" s="56"/>
      <c r="AX116" s="56"/>
      <c r="AY116" s="205">
        <f t="shared" si="47"/>
        <v>0</v>
      </c>
    </row>
    <row r="117" spans="1:51" ht="15.75" thickBot="1">
      <c r="A117" s="272"/>
      <c r="B117" s="7" t="s">
        <v>88</v>
      </c>
      <c r="C117" s="29">
        <v>5</v>
      </c>
      <c r="D117" s="58">
        <f t="shared" ref="D117:J117" si="57">D116+D115+D114+D113+D112+D111+D110</f>
        <v>137</v>
      </c>
      <c r="E117" s="58">
        <f t="shared" si="57"/>
        <v>137</v>
      </c>
      <c r="F117" s="58">
        <f t="shared" si="57"/>
        <v>137</v>
      </c>
      <c r="G117" s="29">
        <v>5</v>
      </c>
      <c r="H117" s="58">
        <f t="shared" si="57"/>
        <v>273</v>
      </c>
      <c r="I117" s="58">
        <f t="shared" si="57"/>
        <v>273</v>
      </c>
      <c r="J117" s="58">
        <f t="shared" si="57"/>
        <v>273</v>
      </c>
      <c r="K117" s="118">
        <v>5</v>
      </c>
      <c r="L117" s="58">
        <f t="shared" ref="L117:N117" si="58">L116+L115+L114+L113+L112+L111+L110</f>
        <v>113</v>
      </c>
      <c r="M117" s="58">
        <f t="shared" si="58"/>
        <v>113</v>
      </c>
      <c r="N117" s="58">
        <f t="shared" si="58"/>
        <v>113</v>
      </c>
      <c r="O117" s="118">
        <v>5</v>
      </c>
      <c r="P117" s="58">
        <f t="shared" ref="P117:R117" si="59">P116+P115+P114+P113+P112+P111+P110</f>
        <v>137</v>
      </c>
      <c r="Q117" s="58">
        <f t="shared" si="59"/>
        <v>137</v>
      </c>
      <c r="R117" s="58">
        <f t="shared" si="59"/>
        <v>137</v>
      </c>
      <c r="S117" s="118">
        <v>5</v>
      </c>
      <c r="T117" s="58">
        <f t="shared" ref="T117:V117" si="60">T116+T115+T114+T113+T112+T111+T110</f>
        <v>368</v>
      </c>
      <c r="U117" s="58">
        <f t="shared" si="60"/>
        <v>368</v>
      </c>
      <c r="V117" s="58">
        <f t="shared" si="60"/>
        <v>97</v>
      </c>
      <c r="W117" s="118">
        <v>5</v>
      </c>
      <c r="X117" s="58">
        <f t="shared" ref="X117:Z117" si="61">X116+X115+X114+X113+X112+X111+X110</f>
        <v>136</v>
      </c>
      <c r="Y117" s="58">
        <f t="shared" si="61"/>
        <v>136</v>
      </c>
      <c r="Z117" s="58">
        <f t="shared" si="61"/>
        <v>136</v>
      </c>
      <c r="AA117" s="118">
        <v>5</v>
      </c>
      <c r="AB117" s="58">
        <f t="shared" ref="AB117:AD117" si="62">AB116+AB115+AB114+AB113+AB112+AB111+AB110</f>
        <v>47</v>
      </c>
      <c r="AC117" s="58">
        <f t="shared" si="62"/>
        <v>47</v>
      </c>
      <c r="AD117" s="58">
        <f t="shared" si="62"/>
        <v>47</v>
      </c>
      <c r="AE117" s="118">
        <v>5</v>
      </c>
      <c r="AF117" s="58">
        <f>AF116+AF115+AF114+AF113+AF112+AF111+AF110</f>
        <v>60</v>
      </c>
      <c r="AG117" s="58">
        <f t="shared" ref="AG117:AH117" si="63">AG116+AG115+AG114+AG113+AG112+AG111+AG110</f>
        <v>60</v>
      </c>
      <c r="AH117" s="58">
        <f t="shared" si="63"/>
        <v>60</v>
      </c>
      <c r="AI117" s="118">
        <v>0</v>
      </c>
      <c r="AJ117" s="58">
        <f t="shared" ref="AJ117:AL117" si="64">AJ116+AJ115+AJ114+AJ113+AJ112+AJ111+AJ110</f>
        <v>0</v>
      </c>
      <c r="AK117" s="58">
        <f t="shared" si="64"/>
        <v>0</v>
      </c>
      <c r="AL117" s="58">
        <f t="shared" si="64"/>
        <v>0</v>
      </c>
      <c r="AM117" s="29">
        <v>0</v>
      </c>
      <c r="AN117" s="58">
        <f t="shared" ref="AN117:AT117" si="65">AN116+AN115+AN114+AN113+AN112+AN111+AN110</f>
        <v>0</v>
      </c>
      <c r="AO117" s="58">
        <f t="shared" si="65"/>
        <v>0</v>
      </c>
      <c r="AP117" s="58">
        <f t="shared" si="65"/>
        <v>0</v>
      </c>
      <c r="AQ117" s="30">
        <f t="shared" si="65"/>
        <v>1</v>
      </c>
      <c r="AR117" s="58">
        <f t="shared" si="65"/>
        <v>65</v>
      </c>
      <c r="AS117" s="58">
        <f t="shared" si="65"/>
        <v>65</v>
      </c>
      <c r="AT117" s="58">
        <f t="shared" si="65"/>
        <v>27</v>
      </c>
      <c r="AU117" s="133">
        <v>0</v>
      </c>
      <c r="AV117" s="58">
        <f t="shared" ref="AV117:AY117" si="66">AV116+AV115+AV114+AV113+AV112+AV111+AV110</f>
        <v>0</v>
      </c>
      <c r="AW117" s="58">
        <f t="shared" si="66"/>
        <v>0</v>
      </c>
      <c r="AX117" s="58">
        <f t="shared" si="66"/>
        <v>0</v>
      </c>
      <c r="AY117" s="185">
        <f t="shared" si="66"/>
        <v>44</v>
      </c>
    </row>
    <row r="118" spans="1:51" ht="60">
      <c r="A118" s="272"/>
      <c r="B118" s="6" t="s">
        <v>89</v>
      </c>
      <c r="C118" s="148">
        <v>5</v>
      </c>
      <c r="D118" s="180">
        <v>216</v>
      </c>
      <c r="E118" s="180">
        <v>216</v>
      </c>
      <c r="F118" s="180">
        <v>156</v>
      </c>
      <c r="G118" s="148">
        <v>5</v>
      </c>
      <c r="H118" s="180">
        <v>422</v>
      </c>
      <c r="I118" s="181">
        <v>422</v>
      </c>
      <c r="J118" s="181">
        <v>307</v>
      </c>
      <c r="K118" s="148">
        <v>5</v>
      </c>
      <c r="L118" s="181">
        <v>276</v>
      </c>
      <c r="M118" s="181">
        <v>276</v>
      </c>
      <c r="N118" s="181">
        <v>192</v>
      </c>
      <c r="O118" s="148">
        <v>5</v>
      </c>
      <c r="P118" s="117">
        <v>440</v>
      </c>
      <c r="Q118" s="117">
        <v>440</v>
      </c>
      <c r="R118" s="117">
        <v>396</v>
      </c>
      <c r="S118" s="148">
        <v>5</v>
      </c>
      <c r="T118" s="117">
        <v>705</v>
      </c>
      <c r="U118" s="117">
        <v>705</v>
      </c>
      <c r="V118" s="117">
        <v>0</v>
      </c>
      <c r="W118" s="148">
        <v>5</v>
      </c>
      <c r="X118" s="117">
        <v>277</v>
      </c>
      <c r="Y118" s="117">
        <v>277</v>
      </c>
      <c r="Z118" s="117">
        <v>277</v>
      </c>
      <c r="AA118" s="148">
        <v>5</v>
      </c>
      <c r="AB118" s="117">
        <v>30</v>
      </c>
      <c r="AC118" s="117">
        <v>30</v>
      </c>
      <c r="AD118" s="117">
        <v>30</v>
      </c>
      <c r="AE118" s="148">
        <v>5</v>
      </c>
      <c r="AF118" s="117">
        <v>57</v>
      </c>
      <c r="AG118" s="117">
        <v>57</v>
      </c>
      <c r="AH118" s="117">
        <v>57</v>
      </c>
      <c r="AI118" s="149">
        <v>0</v>
      </c>
      <c r="AJ118" s="94"/>
      <c r="AK118" s="94"/>
      <c r="AL118" s="94"/>
      <c r="AM118" s="149">
        <v>0</v>
      </c>
      <c r="AN118" s="275"/>
      <c r="AO118" s="275"/>
      <c r="AP118" s="275"/>
      <c r="AQ118" s="29">
        <v>0</v>
      </c>
      <c r="AR118" s="275"/>
      <c r="AS118" s="275"/>
      <c r="AT118" s="275"/>
      <c r="AU118" s="133">
        <v>0</v>
      </c>
      <c r="AV118" s="275">
        <v>148</v>
      </c>
      <c r="AW118" s="275">
        <v>148</v>
      </c>
      <c r="AX118" s="275">
        <v>0</v>
      </c>
      <c r="AY118" s="205">
        <f>C118+G118+K118+O118+S118+W118+AA118+AE118++AI118+AM118+AQ118+AU118</f>
        <v>40</v>
      </c>
    </row>
    <row r="119" spans="1:51" ht="60">
      <c r="A119" s="272"/>
      <c r="B119" s="116" t="s">
        <v>133</v>
      </c>
      <c r="C119" s="112">
        <v>0</v>
      </c>
      <c r="D119" s="103"/>
      <c r="E119" s="103"/>
      <c r="F119" s="103"/>
      <c r="G119" s="112">
        <v>0</v>
      </c>
      <c r="H119" s="103"/>
      <c r="I119" s="103"/>
      <c r="J119" s="103"/>
      <c r="K119" s="112">
        <v>0</v>
      </c>
      <c r="L119" s="103"/>
      <c r="M119" s="103"/>
      <c r="N119" s="103"/>
      <c r="O119" s="112">
        <v>0</v>
      </c>
      <c r="P119" s="103"/>
      <c r="Q119" s="103"/>
      <c r="R119" s="103"/>
      <c r="S119" s="112">
        <v>0</v>
      </c>
      <c r="T119" s="103"/>
      <c r="U119" s="103"/>
      <c r="V119" s="103"/>
      <c r="W119" s="112">
        <v>0</v>
      </c>
      <c r="X119" s="103"/>
      <c r="Y119" s="103"/>
      <c r="Z119" s="103"/>
      <c r="AA119" s="112">
        <v>0</v>
      </c>
      <c r="AB119" s="103"/>
      <c r="AC119" s="103"/>
      <c r="AD119" s="103"/>
      <c r="AE119" s="112">
        <v>0</v>
      </c>
      <c r="AF119" s="103"/>
      <c r="AG119" s="103"/>
      <c r="AH119" s="103"/>
      <c r="AI119" s="112">
        <f t="shared" ref="AI119:AI120" si="67">AI117+AI118</f>
        <v>0</v>
      </c>
      <c r="AJ119" s="102"/>
      <c r="AK119" s="102"/>
      <c r="AL119" s="102"/>
      <c r="AM119" s="112">
        <f t="shared" ref="AM119" si="68">AM117+AM118</f>
        <v>0</v>
      </c>
      <c r="AN119" s="102"/>
      <c r="AO119" s="102"/>
      <c r="AP119" s="102"/>
      <c r="AQ119" s="101">
        <v>0</v>
      </c>
      <c r="AR119" s="102"/>
      <c r="AS119" s="102"/>
      <c r="AT119" s="102"/>
      <c r="AU119" s="112">
        <f t="shared" ref="AU119" si="69">AU117+AU118</f>
        <v>0</v>
      </c>
      <c r="AV119" s="102"/>
      <c r="AW119" s="102"/>
      <c r="AX119" s="102"/>
      <c r="AY119" s="267">
        <f>C119+G119+K119+O119+S119+W119+AA119+AE119+AI119+AM119+AQ119+AU119</f>
        <v>0</v>
      </c>
    </row>
    <row r="120" spans="1:51">
      <c r="A120" s="272"/>
      <c r="B120" s="22" t="s">
        <v>90</v>
      </c>
      <c r="C120" s="29">
        <f>C118+C119</f>
        <v>5</v>
      </c>
      <c r="D120" s="59">
        <f>D119+D118</f>
        <v>216</v>
      </c>
      <c r="E120" s="59">
        <f t="shared" ref="E120:F120" si="70">E119+E118</f>
        <v>216</v>
      </c>
      <c r="F120" s="59">
        <f t="shared" si="70"/>
        <v>156</v>
      </c>
      <c r="G120" s="29">
        <f t="shared" ref="G120:AX120" si="71">G118+G119</f>
        <v>5</v>
      </c>
      <c r="H120" s="59">
        <f>H119+H118</f>
        <v>422</v>
      </c>
      <c r="I120" s="59">
        <f t="shared" ref="I120:J120" si="72">I119+I118</f>
        <v>422</v>
      </c>
      <c r="J120" s="59">
        <f t="shared" si="72"/>
        <v>307</v>
      </c>
      <c r="K120" s="29">
        <f t="shared" si="71"/>
        <v>5</v>
      </c>
      <c r="L120" s="59">
        <f>L119+L118</f>
        <v>276</v>
      </c>
      <c r="M120" s="59">
        <f t="shared" ref="M120:N120" si="73">M119+M118</f>
        <v>276</v>
      </c>
      <c r="N120" s="59">
        <f t="shared" si="73"/>
        <v>192</v>
      </c>
      <c r="O120" s="29">
        <f t="shared" si="71"/>
        <v>5</v>
      </c>
      <c r="P120" s="59">
        <f>P119+P118</f>
        <v>440</v>
      </c>
      <c r="Q120" s="59">
        <f t="shared" ref="Q120:R120" si="74">Q119+Q118</f>
        <v>440</v>
      </c>
      <c r="R120" s="59">
        <f t="shared" si="74"/>
        <v>396</v>
      </c>
      <c r="S120" s="29">
        <f t="shared" si="71"/>
        <v>5</v>
      </c>
      <c r="T120" s="59">
        <f>T119+T118</f>
        <v>705</v>
      </c>
      <c r="U120" s="59">
        <f t="shared" ref="U120:V120" si="75">U119+U118</f>
        <v>705</v>
      </c>
      <c r="V120" s="59">
        <f t="shared" si="75"/>
        <v>0</v>
      </c>
      <c r="W120" s="29">
        <f t="shared" si="71"/>
        <v>5</v>
      </c>
      <c r="X120" s="59">
        <f>X119+X118</f>
        <v>277</v>
      </c>
      <c r="Y120" s="59">
        <f t="shared" ref="Y120:Z120" si="76">Y119+Y118</f>
        <v>277</v>
      </c>
      <c r="Z120" s="59">
        <f t="shared" si="76"/>
        <v>277</v>
      </c>
      <c r="AA120" s="29">
        <f t="shared" si="71"/>
        <v>5</v>
      </c>
      <c r="AB120" s="59">
        <f>AB119+AB118</f>
        <v>30</v>
      </c>
      <c r="AC120" s="59">
        <f t="shared" ref="AC120:AD120" si="77">AC119+AC118</f>
        <v>30</v>
      </c>
      <c r="AD120" s="59">
        <f t="shared" si="77"/>
        <v>30</v>
      </c>
      <c r="AE120" s="29">
        <f t="shared" si="71"/>
        <v>5</v>
      </c>
      <c r="AF120" s="59">
        <f>AF119+AF118</f>
        <v>57</v>
      </c>
      <c r="AG120" s="59">
        <f t="shared" ref="AG120:AH120" si="78">AG119+AG118</f>
        <v>57</v>
      </c>
      <c r="AH120" s="59">
        <f t="shared" si="78"/>
        <v>57</v>
      </c>
      <c r="AI120" s="29">
        <f t="shared" si="67"/>
        <v>0</v>
      </c>
      <c r="AJ120" s="59">
        <f t="shared" si="71"/>
        <v>0</v>
      </c>
      <c r="AK120" s="59">
        <f t="shared" si="71"/>
        <v>0</v>
      </c>
      <c r="AL120" s="59">
        <f t="shared" si="71"/>
        <v>0</v>
      </c>
      <c r="AM120" s="29">
        <f t="shared" si="71"/>
        <v>0</v>
      </c>
      <c r="AN120" s="59">
        <f t="shared" si="71"/>
        <v>0</v>
      </c>
      <c r="AO120" s="59">
        <f t="shared" si="71"/>
        <v>0</v>
      </c>
      <c r="AP120" s="59">
        <f t="shared" si="71"/>
        <v>0</v>
      </c>
      <c r="AQ120" s="29">
        <f t="shared" si="71"/>
        <v>0</v>
      </c>
      <c r="AR120" s="59">
        <f t="shared" si="71"/>
        <v>0</v>
      </c>
      <c r="AS120" s="59">
        <f t="shared" si="71"/>
        <v>0</v>
      </c>
      <c r="AT120" s="59">
        <f t="shared" si="71"/>
        <v>0</v>
      </c>
      <c r="AU120" s="29">
        <f t="shared" si="71"/>
        <v>0</v>
      </c>
      <c r="AV120" s="59">
        <f t="shared" si="71"/>
        <v>148</v>
      </c>
      <c r="AW120" s="59">
        <f t="shared" si="71"/>
        <v>148</v>
      </c>
      <c r="AX120" s="59">
        <f t="shared" si="71"/>
        <v>0</v>
      </c>
      <c r="AY120" s="205">
        <f>C120+G120+K120+O120+S120+W120+AA120+AE120+AI120+AM120+AQ120+AU120</f>
        <v>40</v>
      </c>
    </row>
    <row r="121" spans="1:51">
      <c r="A121" s="272"/>
      <c r="B121" s="144" t="s">
        <v>91</v>
      </c>
      <c r="C121" s="148">
        <f>C54+C55+C59+C66+C67</f>
        <v>185</v>
      </c>
      <c r="D121" s="159">
        <f t="shared" ref="D121:AX121" si="79">D54+D55+D59+D66+D67</f>
        <v>9948</v>
      </c>
      <c r="E121" s="159">
        <f t="shared" si="79"/>
        <v>8254</v>
      </c>
      <c r="F121" s="159">
        <f t="shared" si="79"/>
        <v>5817</v>
      </c>
      <c r="G121" s="148">
        <f t="shared" si="79"/>
        <v>185</v>
      </c>
      <c r="H121" s="159">
        <f t="shared" si="79"/>
        <v>17820</v>
      </c>
      <c r="I121" s="159">
        <f t="shared" si="79"/>
        <v>15140</v>
      </c>
      <c r="J121" s="159">
        <f t="shared" si="79"/>
        <v>11537</v>
      </c>
      <c r="K121" s="148">
        <f t="shared" si="79"/>
        <v>187</v>
      </c>
      <c r="L121" s="159">
        <f t="shared" si="79"/>
        <v>9073</v>
      </c>
      <c r="M121" s="159">
        <f t="shared" si="79"/>
        <v>8065</v>
      </c>
      <c r="N121" s="159">
        <f t="shared" si="79"/>
        <v>6055</v>
      </c>
      <c r="O121" s="148">
        <f t="shared" si="79"/>
        <v>190</v>
      </c>
      <c r="P121" s="159">
        <f t="shared" si="79"/>
        <v>14421</v>
      </c>
      <c r="Q121" s="159">
        <f t="shared" si="79"/>
        <v>13707</v>
      </c>
      <c r="R121" s="159">
        <f t="shared" si="79"/>
        <v>10896</v>
      </c>
      <c r="S121" s="148">
        <f t="shared" si="79"/>
        <v>183</v>
      </c>
      <c r="T121" s="159">
        <f t="shared" si="79"/>
        <v>20675</v>
      </c>
      <c r="U121" s="159">
        <f t="shared" si="79"/>
        <v>18867</v>
      </c>
      <c r="V121" s="159">
        <f t="shared" si="79"/>
        <v>2318</v>
      </c>
      <c r="W121" s="148">
        <f t="shared" si="79"/>
        <v>184</v>
      </c>
      <c r="X121" s="159">
        <f t="shared" si="79"/>
        <v>10736</v>
      </c>
      <c r="Y121" s="159">
        <f t="shared" si="79"/>
        <v>10092</v>
      </c>
      <c r="Z121" s="159">
        <f t="shared" si="79"/>
        <v>8091</v>
      </c>
      <c r="AA121" s="148">
        <f t="shared" si="79"/>
        <v>165</v>
      </c>
      <c r="AB121" s="159">
        <f t="shared" si="79"/>
        <v>4610</v>
      </c>
      <c r="AC121" s="159">
        <f t="shared" si="79"/>
        <v>4425</v>
      </c>
      <c r="AD121" s="159">
        <f t="shared" si="79"/>
        <v>2769</v>
      </c>
      <c r="AE121" s="148">
        <f t="shared" si="79"/>
        <v>165</v>
      </c>
      <c r="AF121" s="159">
        <f t="shared" si="79"/>
        <v>5897</v>
      </c>
      <c r="AG121" s="159">
        <f t="shared" si="79"/>
        <v>5831</v>
      </c>
      <c r="AH121" s="159">
        <f t="shared" si="79"/>
        <v>3336</v>
      </c>
      <c r="AI121" s="148">
        <f t="shared" si="79"/>
        <v>55</v>
      </c>
      <c r="AJ121" s="159">
        <f t="shared" si="79"/>
        <v>2455</v>
      </c>
      <c r="AK121" s="159">
        <f t="shared" si="79"/>
        <v>2423</v>
      </c>
      <c r="AL121" s="159">
        <f t="shared" si="79"/>
        <v>897</v>
      </c>
      <c r="AM121" s="148">
        <f t="shared" si="79"/>
        <v>20</v>
      </c>
      <c r="AN121" s="159">
        <f t="shared" si="79"/>
        <v>104</v>
      </c>
      <c r="AO121" s="159">
        <f t="shared" si="79"/>
        <v>104</v>
      </c>
      <c r="AP121" s="159">
        <f t="shared" si="79"/>
        <v>0</v>
      </c>
      <c r="AQ121" s="148">
        <f t="shared" si="79"/>
        <v>18</v>
      </c>
      <c r="AR121" s="159">
        <f t="shared" si="79"/>
        <v>2928</v>
      </c>
      <c r="AS121" s="159">
        <f t="shared" si="79"/>
        <v>2891</v>
      </c>
      <c r="AT121" s="159">
        <f t="shared" si="79"/>
        <v>388</v>
      </c>
      <c r="AU121" s="148">
        <f t="shared" si="79"/>
        <v>58</v>
      </c>
      <c r="AV121" s="159">
        <f t="shared" si="79"/>
        <v>1423</v>
      </c>
      <c r="AW121" s="159">
        <f t="shared" si="79"/>
        <v>1423</v>
      </c>
      <c r="AX121" s="159">
        <f t="shared" si="79"/>
        <v>89</v>
      </c>
      <c r="AY121" s="252">
        <f>AY54+AY55+AY59+AY67</f>
        <v>1590</v>
      </c>
    </row>
    <row r="122" spans="1:51">
      <c r="A122" s="272"/>
      <c r="C122" s="275"/>
      <c r="D122" s="275"/>
      <c r="E122" s="275"/>
      <c r="F122" s="275"/>
      <c r="G122" s="275"/>
      <c r="H122" s="275"/>
      <c r="I122" s="275"/>
      <c r="J122" s="275"/>
      <c r="K122" s="275"/>
      <c r="L122" s="275"/>
      <c r="M122" s="275"/>
      <c r="N122" s="275"/>
      <c r="O122" s="275"/>
      <c r="P122" s="275"/>
      <c r="Q122" s="275"/>
      <c r="R122" s="275"/>
      <c r="S122" s="275"/>
      <c r="T122" s="275"/>
      <c r="U122" s="275"/>
      <c r="V122" s="275"/>
      <c r="W122" s="275"/>
      <c r="X122" s="275"/>
      <c r="Y122" s="275"/>
      <c r="Z122" s="275"/>
      <c r="AA122" s="275"/>
      <c r="AB122" s="275"/>
      <c r="AC122" s="275"/>
      <c r="AD122" s="275"/>
      <c r="AE122" s="275"/>
      <c r="AF122" s="275"/>
      <c r="AG122" s="275"/>
      <c r="AH122" s="275"/>
      <c r="AI122" s="275"/>
      <c r="AJ122" s="275"/>
      <c r="AK122" s="275"/>
      <c r="AL122" s="275"/>
      <c r="AM122" s="275"/>
      <c r="AN122" s="275"/>
      <c r="AO122" s="275"/>
      <c r="AP122" s="275"/>
      <c r="AQ122" s="275"/>
      <c r="AR122" s="253"/>
      <c r="AS122" s="254"/>
      <c r="AT122" s="29"/>
      <c r="AU122" s="275"/>
      <c r="AV122" s="56"/>
      <c r="AW122" s="275"/>
      <c r="AX122" s="29"/>
      <c r="AY122" s="275"/>
    </row>
    <row r="123" spans="1:51">
      <c r="A123" s="272"/>
      <c r="C123" s="275"/>
      <c r="D123" s="275"/>
      <c r="E123" s="275"/>
      <c r="F123" s="275"/>
      <c r="G123" s="275"/>
      <c r="H123" s="275"/>
      <c r="I123" s="315">
        <v>1589</v>
      </c>
      <c r="J123" s="315"/>
      <c r="K123" s="275"/>
      <c r="L123" s="275"/>
      <c r="M123" s="290">
        <f>E121+I121+M121+Q121+U121+Y121+AC121+AG121+AK121+AO121+AS121+AW121</f>
        <v>91222</v>
      </c>
      <c r="N123" s="290"/>
      <c r="O123" s="255"/>
      <c r="P123" s="275"/>
      <c r="Q123" s="275"/>
      <c r="R123" s="275"/>
      <c r="S123" s="275"/>
      <c r="T123" s="275"/>
      <c r="U123" s="275"/>
      <c r="V123" s="275"/>
      <c r="W123" s="275"/>
      <c r="X123" s="275"/>
      <c r="Y123" s="275"/>
      <c r="Z123" s="275"/>
      <c r="AA123" s="275"/>
      <c r="AB123" s="275"/>
      <c r="AC123" s="275"/>
      <c r="AD123" s="275"/>
      <c r="AE123" s="275"/>
      <c r="AF123" s="275"/>
      <c r="AG123" s="275"/>
      <c r="AH123" s="275"/>
      <c r="AI123" s="275"/>
      <c r="AJ123" s="275"/>
      <c r="AK123" s="275"/>
      <c r="AL123" s="275"/>
      <c r="AM123" s="275"/>
      <c r="AN123" s="275"/>
      <c r="AO123" s="275"/>
      <c r="AP123" s="275"/>
      <c r="AQ123" s="275"/>
      <c r="AR123" s="39"/>
      <c r="AS123" s="254"/>
      <c r="AT123" s="29"/>
      <c r="AU123" s="275"/>
      <c r="AV123" s="56"/>
      <c r="AW123" s="275"/>
      <c r="AX123" s="29"/>
      <c r="AY123" s="275"/>
    </row>
  </sheetData>
  <mergeCells count="19">
    <mergeCell ref="A54:B54"/>
    <mergeCell ref="A55:A57"/>
    <mergeCell ref="A58:A61"/>
    <mergeCell ref="O3:R3"/>
    <mergeCell ref="S3:V3"/>
    <mergeCell ref="AY3:AY4"/>
    <mergeCell ref="D1:K1"/>
    <mergeCell ref="C3:F3"/>
    <mergeCell ref="G3:J3"/>
    <mergeCell ref="K3:N3"/>
    <mergeCell ref="W3:Z3"/>
    <mergeCell ref="AA3:AD3"/>
    <mergeCell ref="AE3:AH3"/>
    <mergeCell ref="AI3:AL3"/>
    <mergeCell ref="I123:J123"/>
    <mergeCell ref="M123:N123"/>
    <mergeCell ref="AM3:AP3"/>
    <mergeCell ref="AQ3:AT3"/>
    <mergeCell ref="AU3:AX3"/>
  </mergeCells>
  <pageMargins left="0.19685039370078741" right="0.19685039370078741" top="0.31496062992125984" bottom="0.19685039370078741" header="0.31496062992125984" footer="0.31496062992125984"/>
  <pageSetup paperSize="9" scale="66" fitToHeight="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S132"/>
  <sheetViews>
    <sheetView view="pageBreakPreview" zoomScale="78" zoomScaleNormal="96" zoomScaleSheetLayoutView="78" workbookViewId="0">
      <pane xSplit="2" ySplit="5" topLeftCell="C21" activePane="bottomRight" state="frozen"/>
      <selection pane="topRight" activeCell="C1" sqref="C1"/>
      <selection pane="bottomLeft" activeCell="A5" sqref="A5"/>
      <selection pane="bottomRight" activeCell="A105" sqref="A105:XFD105"/>
    </sheetView>
  </sheetViews>
  <sheetFormatPr defaultRowHeight="15"/>
  <cols>
    <col min="1" max="1" width="3.7109375" style="11" customWidth="1"/>
    <col min="2" max="2" width="20.5703125" customWidth="1"/>
    <col min="3" max="3" width="5" customWidth="1"/>
    <col min="4" max="4" width="5.42578125" customWidth="1"/>
    <col min="5" max="5" width="5.85546875" customWidth="1"/>
    <col min="6" max="6" width="5.140625" customWidth="1"/>
    <col min="7" max="7" width="6.42578125" customWidth="1"/>
    <col min="8" max="8" width="6" customWidth="1"/>
    <col min="9" max="9" width="5.7109375" customWidth="1"/>
    <col min="10" max="10" width="5.140625" customWidth="1"/>
    <col min="11" max="11" width="4.5703125" customWidth="1"/>
    <col min="12" max="14" width="5.42578125" customWidth="1"/>
    <col min="15" max="15" width="7.140625" customWidth="1"/>
    <col min="16" max="16" width="5.42578125" customWidth="1"/>
    <col min="17" max="17" width="5.5703125" customWidth="1"/>
    <col min="18" max="18" width="5.28515625" customWidth="1"/>
    <col min="19" max="19" width="4.85546875" customWidth="1"/>
    <col min="20" max="20" width="5.85546875" customWidth="1"/>
    <col min="21" max="21" width="5.7109375" customWidth="1"/>
    <col min="22" max="22" width="4.85546875" customWidth="1"/>
    <col min="23" max="23" width="4.7109375" customWidth="1"/>
    <col min="24" max="24" width="5.42578125" customWidth="1"/>
    <col min="25" max="25" width="5.28515625" customWidth="1"/>
    <col min="26" max="26" width="6" customWidth="1"/>
    <col min="27" max="27" width="5.140625" customWidth="1"/>
    <col min="28" max="28" width="4.7109375" customWidth="1"/>
    <col min="29" max="29" width="4.5703125" customWidth="1"/>
    <col min="30" max="30" width="4.85546875" customWidth="1"/>
    <col min="31" max="31" width="4.28515625" customWidth="1"/>
    <col min="32" max="32" width="5.5703125" customWidth="1"/>
    <col min="33" max="33" width="4.7109375" customWidth="1"/>
    <col min="34" max="34" width="5.140625" customWidth="1"/>
    <col min="35" max="35" width="4.28515625" customWidth="1"/>
    <col min="36" max="36" width="5.42578125" customWidth="1"/>
    <col min="37" max="38" width="5.140625" customWidth="1"/>
    <col min="39" max="39" width="4.7109375" customWidth="1"/>
    <col min="40" max="40" width="4.5703125" customWidth="1"/>
    <col min="41" max="41" width="4.42578125" customWidth="1"/>
    <col min="42" max="42" width="4.140625" customWidth="1"/>
    <col min="43" max="43" width="5" customWidth="1"/>
    <col min="44" max="44" width="5.140625" customWidth="1"/>
    <col min="45" max="45" width="5.85546875" customWidth="1"/>
    <col min="46" max="46" width="4.28515625" customWidth="1"/>
    <col min="47" max="48" width="4.42578125" customWidth="1"/>
    <col min="49" max="49" width="4.28515625" customWidth="1"/>
    <col min="50" max="50" width="4.42578125" customWidth="1"/>
    <col min="51" max="51" width="6.140625" customWidth="1"/>
  </cols>
  <sheetData>
    <row r="1" spans="1:51" ht="20.25">
      <c r="D1" s="293" t="s">
        <v>140</v>
      </c>
      <c r="E1" s="293"/>
      <c r="F1" s="293"/>
      <c r="G1" s="293"/>
      <c r="H1" s="293"/>
      <c r="I1" s="293"/>
      <c r="J1" s="293"/>
      <c r="K1" s="293"/>
      <c r="L1" s="293"/>
      <c r="M1" s="293"/>
      <c r="N1" s="293"/>
      <c r="O1" s="293"/>
      <c r="P1" s="293"/>
      <c r="Q1" s="293"/>
      <c r="R1" s="293"/>
      <c r="S1" s="293"/>
    </row>
    <row r="2" spans="1:51" ht="15.75" thickBot="1"/>
    <row r="3" spans="1:51" ht="49.5" customHeight="1" thickTop="1" thickBot="1">
      <c r="A3" s="1" t="s">
        <v>0</v>
      </c>
      <c r="B3" s="51" t="s">
        <v>1</v>
      </c>
      <c r="C3" s="285" t="s">
        <v>2</v>
      </c>
      <c r="D3" s="286"/>
      <c r="E3" s="286"/>
      <c r="F3" s="286"/>
      <c r="G3" s="286" t="s">
        <v>3</v>
      </c>
      <c r="H3" s="286"/>
      <c r="I3" s="286"/>
      <c r="J3" s="286"/>
      <c r="K3" s="286" t="s">
        <v>4</v>
      </c>
      <c r="L3" s="286"/>
      <c r="M3" s="286"/>
      <c r="N3" s="286"/>
      <c r="O3" s="286" t="s">
        <v>5</v>
      </c>
      <c r="P3" s="286"/>
      <c r="Q3" s="286"/>
      <c r="R3" s="286"/>
      <c r="S3" s="286" t="s">
        <v>6</v>
      </c>
      <c r="T3" s="286"/>
      <c r="U3" s="286"/>
      <c r="V3" s="286"/>
      <c r="W3" s="286" t="s">
        <v>7</v>
      </c>
      <c r="X3" s="286"/>
      <c r="Y3" s="286"/>
      <c r="Z3" s="286"/>
      <c r="AA3" s="286" t="s">
        <v>96</v>
      </c>
      <c r="AB3" s="286"/>
      <c r="AC3" s="286"/>
      <c r="AD3" s="286"/>
      <c r="AE3" s="286" t="s">
        <v>97</v>
      </c>
      <c r="AF3" s="287"/>
      <c r="AG3" s="287"/>
      <c r="AH3" s="287"/>
      <c r="AI3" s="286" t="s">
        <v>136</v>
      </c>
      <c r="AJ3" s="287"/>
      <c r="AK3" s="287"/>
      <c r="AL3" s="287"/>
      <c r="AM3" s="290" t="s">
        <v>137</v>
      </c>
      <c r="AN3" s="290"/>
      <c r="AO3" s="290"/>
      <c r="AP3" s="290"/>
      <c r="AQ3" s="281" t="s">
        <v>138</v>
      </c>
      <c r="AR3" s="281"/>
      <c r="AS3" s="281"/>
      <c r="AT3" s="281"/>
      <c r="AU3" s="286" t="s">
        <v>134</v>
      </c>
      <c r="AV3" s="286"/>
      <c r="AW3" s="286"/>
      <c r="AX3" s="286"/>
      <c r="AY3" s="281" t="s">
        <v>135</v>
      </c>
    </row>
    <row r="4" spans="1:51" ht="120.75" thickBot="1">
      <c r="A4" s="49"/>
      <c r="B4" s="50"/>
      <c r="C4" s="137" t="s">
        <v>8</v>
      </c>
      <c r="D4" s="138" t="s">
        <v>9</v>
      </c>
      <c r="E4" s="138" t="s">
        <v>98</v>
      </c>
      <c r="F4" s="138" t="s">
        <v>99</v>
      </c>
      <c r="G4" s="138" t="s">
        <v>8</v>
      </c>
      <c r="H4" s="138" t="s">
        <v>9</v>
      </c>
      <c r="I4" s="138" t="s">
        <v>98</v>
      </c>
      <c r="J4" s="138" t="s">
        <v>99</v>
      </c>
      <c r="K4" s="138" t="s">
        <v>8</v>
      </c>
      <c r="L4" s="138" t="s">
        <v>9</v>
      </c>
      <c r="M4" s="138" t="s">
        <v>98</v>
      </c>
      <c r="N4" s="138" t="s">
        <v>99</v>
      </c>
      <c r="O4" s="138" t="s">
        <v>8</v>
      </c>
      <c r="P4" s="138" t="s">
        <v>9</v>
      </c>
      <c r="Q4" s="138" t="s">
        <v>98</v>
      </c>
      <c r="R4" s="138" t="s">
        <v>99</v>
      </c>
      <c r="S4" s="138" t="s">
        <v>8</v>
      </c>
      <c r="T4" s="138" t="s">
        <v>9</v>
      </c>
      <c r="U4" s="138" t="s">
        <v>98</v>
      </c>
      <c r="V4" s="138" t="s">
        <v>99</v>
      </c>
      <c r="W4" s="138" t="s">
        <v>8</v>
      </c>
      <c r="X4" s="138" t="s">
        <v>9</v>
      </c>
      <c r="Y4" s="138" t="s">
        <v>98</v>
      </c>
      <c r="Z4" s="138" t="s">
        <v>99</v>
      </c>
      <c r="AA4" s="138" t="s">
        <v>8</v>
      </c>
      <c r="AB4" s="138" t="s">
        <v>9</v>
      </c>
      <c r="AC4" s="138" t="s">
        <v>98</v>
      </c>
      <c r="AD4" s="138" t="s">
        <v>99</v>
      </c>
      <c r="AE4" s="138" t="s">
        <v>8</v>
      </c>
      <c r="AF4" s="138" t="s">
        <v>9</v>
      </c>
      <c r="AG4" s="138" t="s">
        <v>98</v>
      </c>
      <c r="AH4" s="138" t="s">
        <v>99</v>
      </c>
      <c r="AI4" s="138" t="s">
        <v>8</v>
      </c>
      <c r="AJ4" s="138" t="s">
        <v>9</v>
      </c>
      <c r="AK4" s="138" t="s">
        <v>98</v>
      </c>
      <c r="AL4" s="138" t="s">
        <v>99</v>
      </c>
      <c r="AM4" s="138" t="s">
        <v>8</v>
      </c>
      <c r="AN4" s="138" t="s">
        <v>9</v>
      </c>
      <c r="AO4" s="138" t="s">
        <v>98</v>
      </c>
      <c r="AP4" s="138" t="s">
        <v>99</v>
      </c>
      <c r="AQ4" s="138" t="s">
        <v>8</v>
      </c>
      <c r="AR4" s="138" t="s">
        <v>9</v>
      </c>
      <c r="AS4" s="138" t="s">
        <v>98</v>
      </c>
      <c r="AT4" s="138" t="s">
        <v>99</v>
      </c>
      <c r="AU4" s="138" t="s">
        <v>8</v>
      </c>
      <c r="AV4" s="138" t="s">
        <v>9</v>
      </c>
      <c r="AW4" s="138" t="s">
        <v>98</v>
      </c>
      <c r="AX4" s="138" t="s">
        <v>99</v>
      </c>
      <c r="AY4" s="281"/>
    </row>
    <row r="5" spans="1:51" ht="18" customHeight="1" thickBot="1">
      <c r="A5" s="53"/>
      <c r="B5" s="54">
        <v>1</v>
      </c>
      <c r="C5" s="126">
        <v>2</v>
      </c>
      <c r="D5" s="91">
        <v>3</v>
      </c>
      <c r="E5" s="91">
        <v>4</v>
      </c>
      <c r="F5" s="91">
        <v>5</v>
      </c>
      <c r="G5" s="91">
        <v>6</v>
      </c>
      <c r="H5" s="91">
        <v>7</v>
      </c>
      <c r="I5" s="91">
        <v>8</v>
      </c>
      <c r="J5" s="91">
        <v>9</v>
      </c>
      <c r="K5" s="91">
        <v>10</v>
      </c>
      <c r="L5" s="91">
        <v>11</v>
      </c>
      <c r="M5" s="91">
        <v>12</v>
      </c>
      <c r="N5" s="91">
        <v>13</v>
      </c>
      <c r="O5" s="91">
        <v>14</v>
      </c>
      <c r="P5" s="91">
        <v>15</v>
      </c>
      <c r="Q5" s="91">
        <v>16</v>
      </c>
      <c r="R5" s="91">
        <v>17</v>
      </c>
      <c r="S5" s="91">
        <v>18</v>
      </c>
      <c r="T5" s="91">
        <v>18</v>
      </c>
      <c r="U5" s="91">
        <v>20</v>
      </c>
      <c r="V5" s="91">
        <v>21</v>
      </c>
      <c r="W5" s="91">
        <v>22</v>
      </c>
      <c r="X5" s="91">
        <v>23</v>
      </c>
      <c r="Y5" s="91">
        <v>24</v>
      </c>
      <c r="Z5" s="91">
        <v>25</v>
      </c>
      <c r="AA5" s="91">
        <v>26</v>
      </c>
      <c r="AB5" s="91">
        <v>27</v>
      </c>
      <c r="AC5" s="91">
        <v>28</v>
      </c>
      <c r="AD5" s="90">
        <v>29</v>
      </c>
      <c r="AE5" s="119">
        <v>30</v>
      </c>
      <c r="AF5" s="91">
        <v>31</v>
      </c>
      <c r="AG5" s="91">
        <v>32</v>
      </c>
      <c r="AH5" s="90">
        <v>33</v>
      </c>
      <c r="AI5" s="91">
        <v>34</v>
      </c>
      <c r="AJ5" s="92">
        <v>35</v>
      </c>
      <c r="AK5" s="92">
        <v>36</v>
      </c>
      <c r="AL5" s="92">
        <v>37</v>
      </c>
      <c r="AM5" s="130">
        <v>38</v>
      </c>
      <c r="AN5" s="131">
        <v>39</v>
      </c>
      <c r="AO5" s="131">
        <v>40</v>
      </c>
      <c r="AP5" s="131">
        <v>41</v>
      </c>
      <c r="AQ5" s="131">
        <v>42</v>
      </c>
      <c r="AR5" s="131">
        <v>43</v>
      </c>
      <c r="AS5" s="131">
        <v>44</v>
      </c>
      <c r="AT5" s="131">
        <v>45</v>
      </c>
      <c r="AU5" s="132">
        <v>46</v>
      </c>
      <c r="AV5" s="131">
        <v>47</v>
      </c>
      <c r="AW5" s="131">
        <v>48</v>
      </c>
      <c r="AX5" s="131">
        <v>49</v>
      </c>
      <c r="AY5" s="131">
        <v>50</v>
      </c>
    </row>
    <row r="6" spans="1:51" ht="15.75" thickBot="1">
      <c r="A6" s="45">
        <v>1</v>
      </c>
      <c r="B6" s="44" t="s">
        <v>10</v>
      </c>
      <c r="C6" s="124">
        <v>2</v>
      </c>
      <c r="D6" s="123">
        <v>0</v>
      </c>
      <c r="E6" s="25"/>
      <c r="F6" s="25"/>
      <c r="G6" s="124">
        <v>2</v>
      </c>
      <c r="H6" s="25">
        <v>0</v>
      </c>
      <c r="I6" s="25"/>
      <c r="J6" s="25"/>
      <c r="K6" s="28">
        <v>2</v>
      </c>
      <c r="L6" s="25">
        <v>0</v>
      </c>
      <c r="M6" s="25">
        <v>0</v>
      </c>
      <c r="N6" s="25">
        <v>0</v>
      </c>
      <c r="O6" s="28">
        <v>2</v>
      </c>
      <c r="P6" s="25">
        <v>0</v>
      </c>
      <c r="Q6" s="25"/>
      <c r="R6" s="25"/>
      <c r="S6" s="28">
        <v>2</v>
      </c>
      <c r="T6" s="25"/>
      <c r="U6" s="25"/>
      <c r="V6" s="25"/>
      <c r="W6" s="28">
        <v>2</v>
      </c>
      <c r="X6" s="25">
        <v>0</v>
      </c>
      <c r="Y6" s="25"/>
      <c r="Z6" s="25"/>
      <c r="AA6" s="28">
        <v>2</v>
      </c>
      <c r="AB6" s="25">
        <v>0</v>
      </c>
      <c r="AC6" s="139"/>
      <c r="AD6" s="25"/>
      <c r="AE6" s="28">
        <v>2</v>
      </c>
      <c r="AF6" s="25">
        <v>0</v>
      </c>
      <c r="AG6" s="25"/>
      <c r="AH6" s="72"/>
      <c r="AI6" s="70">
        <v>1</v>
      </c>
      <c r="AJ6" s="25"/>
      <c r="AK6" s="25"/>
      <c r="AL6" s="25"/>
      <c r="AM6" s="28">
        <v>0</v>
      </c>
      <c r="AN6" s="25">
        <v>0</v>
      </c>
      <c r="AO6" s="25">
        <v>0</v>
      </c>
      <c r="AP6" s="25">
        <v>0</v>
      </c>
      <c r="AQ6" s="28">
        <v>0</v>
      </c>
      <c r="AR6" s="25">
        <v>0</v>
      </c>
      <c r="AS6" s="25">
        <v>0</v>
      </c>
      <c r="AT6" s="25">
        <v>0</v>
      </c>
      <c r="AU6" s="120">
        <v>1</v>
      </c>
      <c r="AV6" s="25">
        <v>0</v>
      </c>
      <c r="AW6" s="25">
        <v>0</v>
      </c>
      <c r="AX6" s="25">
        <v>0</v>
      </c>
      <c r="AY6" s="128">
        <f>C6+G6+K6+O6+S6+W6+AA6+AE6++AI6+AM6+AQ6+AU6</f>
        <v>18</v>
      </c>
    </row>
    <row r="7" spans="1:51">
      <c r="A7" s="15">
        <v>2</v>
      </c>
      <c r="B7" s="17" t="s">
        <v>11</v>
      </c>
      <c r="C7" s="28">
        <v>2</v>
      </c>
      <c r="D7" s="139">
        <v>0</v>
      </c>
      <c r="E7" s="139"/>
      <c r="F7" s="139"/>
      <c r="G7" s="28">
        <v>2</v>
      </c>
      <c r="H7" s="139">
        <v>0</v>
      </c>
      <c r="I7" s="139"/>
      <c r="J7" s="139"/>
      <c r="K7" s="29">
        <v>2</v>
      </c>
      <c r="L7" s="139">
        <v>0</v>
      </c>
      <c r="M7" s="139"/>
      <c r="N7" s="139"/>
      <c r="O7" s="29">
        <v>2</v>
      </c>
      <c r="P7" s="139">
        <v>0</v>
      </c>
      <c r="Q7" s="139"/>
      <c r="R7" s="139"/>
      <c r="S7" s="29">
        <v>2</v>
      </c>
      <c r="T7" s="139"/>
      <c r="U7" s="139"/>
      <c r="V7" s="139"/>
      <c r="W7" s="29">
        <v>2</v>
      </c>
      <c r="X7" s="139">
        <v>0</v>
      </c>
      <c r="Y7" s="139"/>
      <c r="Z7" s="139"/>
      <c r="AA7" s="29">
        <v>2</v>
      </c>
      <c r="AB7" s="139">
        <v>0</v>
      </c>
      <c r="AC7" s="139"/>
      <c r="AD7" s="139"/>
      <c r="AE7" s="29">
        <v>2</v>
      </c>
      <c r="AF7" s="139">
        <v>0</v>
      </c>
      <c r="AG7" s="139"/>
      <c r="AH7" s="73"/>
      <c r="AI7" s="29">
        <v>1</v>
      </c>
      <c r="AJ7" s="139"/>
      <c r="AK7" s="139"/>
      <c r="AL7" s="139"/>
      <c r="AM7" s="29">
        <v>0</v>
      </c>
      <c r="AN7" s="25">
        <v>0</v>
      </c>
      <c r="AO7" s="25">
        <v>0</v>
      </c>
      <c r="AP7" s="25">
        <v>0</v>
      </c>
      <c r="AQ7" s="28"/>
      <c r="AR7" s="25">
        <v>0</v>
      </c>
      <c r="AS7" s="25">
        <v>0</v>
      </c>
      <c r="AT7" s="25">
        <v>0</v>
      </c>
      <c r="AU7" s="120">
        <v>1</v>
      </c>
      <c r="AV7" s="25">
        <v>0</v>
      </c>
      <c r="AW7" s="25">
        <v>0</v>
      </c>
      <c r="AX7" s="25">
        <v>0</v>
      </c>
      <c r="AY7" s="128">
        <f t="shared" ref="AY7:AY70" si="0">C7+G7+K7+O7+S7+W7+AA7+AE7++AI7+AM7+AQ7+AU7</f>
        <v>18</v>
      </c>
    </row>
    <row r="8" spans="1:51">
      <c r="A8" s="15">
        <v>3</v>
      </c>
      <c r="B8" s="17" t="s">
        <v>12</v>
      </c>
      <c r="C8" s="29">
        <v>4</v>
      </c>
      <c r="D8" s="139"/>
      <c r="E8" s="56"/>
      <c r="F8" s="139"/>
      <c r="G8" s="29">
        <v>4</v>
      </c>
      <c r="H8" s="139"/>
      <c r="I8" s="139"/>
      <c r="J8" s="139"/>
      <c r="K8" s="29">
        <v>4</v>
      </c>
      <c r="L8" s="139"/>
      <c r="M8" s="139"/>
      <c r="N8" s="139"/>
      <c r="O8" s="29">
        <v>4</v>
      </c>
      <c r="P8" s="139"/>
      <c r="Q8" s="139"/>
      <c r="R8" s="139"/>
      <c r="S8" s="29">
        <v>4</v>
      </c>
      <c r="T8" s="139"/>
      <c r="U8" s="139"/>
      <c r="V8" s="139"/>
      <c r="W8" s="29">
        <v>4</v>
      </c>
      <c r="X8" s="139"/>
      <c r="Y8" s="139"/>
      <c r="Z8" s="139"/>
      <c r="AA8" s="29">
        <v>2</v>
      </c>
      <c r="AB8" s="139">
        <v>0</v>
      </c>
      <c r="AC8" s="139">
        <v>0</v>
      </c>
      <c r="AD8" s="139">
        <v>0</v>
      </c>
      <c r="AE8" s="29">
        <v>2</v>
      </c>
      <c r="AF8" s="139">
        <v>0</v>
      </c>
      <c r="AG8" s="139">
        <v>0</v>
      </c>
      <c r="AH8" s="73">
        <v>0</v>
      </c>
      <c r="AI8" s="29">
        <v>1</v>
      </c>
      <c r="AJ8" s="139"/>
      <c r="AK8" s="139"/>
      <c r="AL8" s="139"/>
      <c r="AM8" s="29">
        <v>0</v>
      </c>
      <c r="AN8" s="25">
        <v>0</v>
      </c>
      <c r="AO8" s="25">
        <v>0</v>
      </c>
      <c r="AP8" s="25">
        <v>0</v>
      </c>
      <c r="AQ8" s="28"/>
      <c r="AR8" s="25">
        <v>0</v>
      </c>
      <c r="AS8" s="25">
        <v>0</v>
      </c>
      <c r="AT8" s="25">
        <v>0</v>
      </c>
      <c r="AU8" s="120">
        <v>1</v>
      </c>
      <c r="AV8" s="25">
        <v>0</v>
      </c>
      <c r="AW8" s="25">
        <v>0</v>
      </c>
      <c r="AX8" s="25">
        <v>0</v>
      </c>
      <c r="AY8" s="128">
        <f t="shared" si="0"/>
        <v>30</v>
      </c>
    </row>
    <row r="9" spans="1:51">
      <c r="A9" s="15">
        <v>4</v>
      </c>
      <c r="B9" s="17" t="s">
        <v>13</v>
      </c>
      <c r="C9" s="29">
        <v>3</v>
      </c>
      <c r="D9" s="139">
        <v>22</v>
      </c>
      <c r="E9" s="56">
        <v>22</v>
      </c>
      <c r="F9" s="139">
        <v>8</v>
      </c>
      <c r="G9" s="29">
        <v>3</v>
      </c>
      <c r="H9" s="139">
        <v>26</v>
      </c>
      <c r="I9" s="139">
        <v>26</v>
      </c>
      <c r="J9" s="139">
        <v>6</v>
      </c>
      <c r="K9" s="29">
        <v>3</v>
      </c>
      <c r="L9" s="139">
        <v>14</v>
      </c>
      <c r="M9" s="139">
        <v>14</v>
      </c>
      <c r="N9" s="139">
        <v>1</v>
      </c>
      <c r="O9" s="29">
        <v>3</v>
      </c>
      <c r="P9" s="139">
        <v>18</v>
      </c>
      <c r="Q9" s="139">
        <v>18</v>
      </c>
      <c r="R9" s="139">
        <v>15</v>
      </c>
      <c r="S9" s="29">
        <v>3</v>
      </c>
      <c r="T9" s="139">
        <v>26</v>
      </c>
      <c r="U9" s="139">
        <v>26</v>
      </c>
      <c r="V9" s="139">
        <v>7</v>
      </c>
      <c r="W9" s="29">
        <v>3</v>
      </c>
      <c r="X9" s="139">
        <v>28</v>
      </c>
      <c r="Y9" s="139">
        <v>28</v>
      </c>
      <c r="Z9" s="139">
        <v>5</v>
      </c>
      <c r="AA9" s="29">
        <v>2</v>
      </c>
      <c r="AB9" s="139">
        <v>14</v>
      </c>
      <c r="AC9" s="139">
        <v>14</v>
      </c>
      <c r="AD9" s="139">
        <v>5</v>
      </c>
      <c r="AE9" s="29">
        <v>2</v>
      </c>
      <c r="AF9" s="139">
        <v>12</v>
      </c>
      <c r="AG9" s="139">
        <v>12</v>
      </c>
      <c r="AH9" s="73">
        <v>8</v>
      </c>
      <c r="AI9" s="29">
        <v>1</v>
      </c>
      <c r="AJ9" s="139">
        <v>0</v>
      </c>
      <c r="AK9" s="139">
        <v>0</v>
      </c>
      <c r="AL9" s="139">
        <v>0</v>
      </c>
      <c r="AM9" s="29">
        <v>1</v>
      </c>
      <c r="AN9" s="25">
        <v>0</v>
      </c>
      <c r="AO9" s="25">
        <v>0</v>
      </c>
      <c r="AP9" s="25">
        <v>0</v>
      </c>
      <c r="AQ9" s="28"/>
      <c r="AR9" s="25">
        <v>0</v>
      </c>
      <c r="AS9" s="25">
        <v>0</v>
      </c>
      <c r="AT9" s="25">
        <v>0</v>
      </c>
      <c r="AU9" s="120">
        <v>1</v>
      </c>
      <c r="AV9" s="25">
        <v>0</v>
      </c>
      <c r="AW9" s="25">
        <v>0</v>
      </c>
      <c r="AX9" s="25">
        <v>0</v>
      </c>
      <c r="AY9" s="128">
        <f t="shared" si="0"/>
        <v>25</v>
      </c>
    </row>
    <row r="10" spans="1:51">
      <c r="A10" s="15">
        <v>5</v>
      </c>
      <c r="B10" s="17" t="s">
        <v>14</v>
      </c>
      <c r="C10" s="29">
        <v>2</v>
      </c>
      <c r="D10" s="139">
        <v>0</v>
      </c>
      <c r="E10" s="139"/>
      <c r="F10" s="139"/>
      <c r="G10" s="29">
        <v>2</v>
      </c>
      <c r="H10" s="139">
        <v>0</v>
      </c>
      <c r="I10" s="139"/>
      <c r="J10" s="139"/>
      <c r="K10" s="29">
        <v>2</v>
      </c>
      <c r="L10" s="139">
        <v>0</v>
      </c>
      <c r="M10" s="139"/>
      <c r="N10" s="139"/>
      <c r="O10" s="29">
        <v>2</v>
      </c>
      <c r="P10" s="139">
        <v>0</v>
      </c>
      <c r="Q10" s="139"/>
      <c r="R10" s="139"/>
      <c r="S10" s="29">
        <v>2</v>
      </c>
      <c r="T10" s="139"/>
      <c r="U10" s="139"/>
      <c r="V10" s="139"/>
      <c r="W10" s="29">
        <v>2</v>
      </c>
      <c r="X10" s="139">
        <v>0</v>
      </c>
      <c r="Y10" s="139"/>
      <c r="Z10" s="139"/>
      <c r="AA10" s="29">
        <v>2</v>
      </c>
      <c r="AB10" s="139">
        <v>0</v>
      </c>
      <c r="AC10" s="139"/>
      <c r="AD10" s="139"/>
      <c r="AE10" s="29">
        <v>2</v>
      </c>
      <c r="AF10" s="139">
        <v>0</v>
      </c>
      <c r="AG10" s="139"/>
      <c r="AH10" s="73"/>
      <c r="AI10" s="29">
        <v>1</v>
      </c>
      <c r="AJ10" s="139"/>
      <c r="AK10" s="139"/>
      <c r="AL10" s="139"/>
      <c r="AM10" s="29">
        <v>0</v>
      </c>
      <c r="AN10" s="25">
        <v>0</v>
      </c>
      <c r="AO10" s="25">
        <v>0</v>
      </c>
      <c r="AP10" s="25">
        <v>0</v>
      </c>
      <c r="AQ10" s="28"/>
      <c r="AR10" s="25">
        <v>0</v>
      </c>
      <c r="AS10" s="25">
        <v>0</v>
      </c>
      <c r="AT10" s="25">
        <v>0</v>
      </c>
      <c r="AU10" s="120">
        <v>1</v>
      </c>
      <c r="AV10" s="25">
        <v>0</v>
      </c>
      <c r="AW10" s="25">
        <v>0</v>
      </c>
      <c r="AX10" s="25">
        <v>0</v>
      </c>
      <c r="AY10" s="128">
        <f t="shared" si="0"/>
        <v>18</v>
      </c>
    </row>
    <row r="11" spans="1:51" ht="16.5" customHeight="1">
      <c r="A11" s="15">
        <v>6</v>
      </c>
      <c r="B11" s="17" t="s">
        <v>15</v>
      </c>
      <c r="C11" s="29">
        <v>2</v>
      </c>
      <c r="D11" s="139">
        <v>36</v>
      </c>
      <c r="E11" s="139">
        <v>29</v>
      </c>
      <c r="F11" s="139">
        <v>16</v>
      </c>
      <c r="G11" s="29">
        <v>2</v>
      </c>
      <c r="H11" s="139">
        <v>36</v>
      </c>
      <c r="I11" s="139">
        <v>34</v>
      </c>
      <c r="J11" s="139">
        <v>21</v>
      </c>
      <c r="K11" s="29">
        <v>2</v>
      </c>
      <c r="L11" s="139">
        <v>21</v>
      </c>
      <c r="M11" s="139">
        <v>19</v>
      </c>
      <c r="N11" s="139">
        <v>11</v>
      </c>
      <c r="O11" s="29">
        <v>2</v>
      </c>
      <c r="P11" s="139">
        <v>39</v>
      </c>
      <c r="Q11" s="139">
        <v>23</v>
      </c>
      <c r="R11" s="139">
        <v>19</v>
      </c>
      <c r="S11" s="29">
        <v>2</v>
      </c>
      <c r="T11" s="139">
        <v>35</v>
      </c>
      <c r="U11" s="139">
        <v>33</v>
      </c>
      <c r="V11" s="139">
        <v>28</v>
      </c>
      <c r="W11" s="29">
        <v>2</v>
      </c>
      <c r="X11" s="139">
        <v>32</v>
      </c>
      <c r="Y11" s="139">
        <v>29</v>
      </c>
      <c r="Z11" s="139">
        <v>19</v>
      </c>
      <c r="AA11" s="29">
        <v>2</v>
      </c>
      <c r="AB11" s="139">
        <v>27</v>
      </c>
      <c r="AC11" s="139">
        <v>27</v>
      </c>
      <c r="AD11" s="139">
        <v>15</v>
      </c>
      <c r="AE11" s="29">
        <v>2</v>
      </c>
      <c r="AF11" s="139">
        <v>19</v>
      </c>
      <c r="AG11" s="139">
        <v>19</v>
      </c>
      <c r="AH11" s="73">
        <v>13</v>
      </c>
      <c r="AI11" s="29">
        <v>1</v>
      </c>
      <c r="AJ11" s="139">
        <v>19</v>
      </c>
      <c r="AK11" s="139">
        <v>19</v>
      </c>
      <c r="AL11" s="139">
        <v>15</v>
      </c>
      <c r="AM11" s="29">
        <v>1</v>
      </c>
      <c r="AN11" s="25">
        <v>2</v>
      </c>
      <c r="AO11" s="25">
        <v>2</v>
      </c>
      <c r="AP11" s="25">
        <v>2</v>
      </c>
      <c r="AQ11" s="28">
        <v>1</v>
      </c>
      <c r="AR11" s="25">
        <v>15</v>
      </c>
      <c r="AS11" s="25">
        <v>13</v>
      </c>
      <c r="AT11" s="25">
        <v>10</v>
      </c>
      <c r="AU11" s="120">
        <v>1</v>
      </c>
      <c r="AV11" s="25">
        <v>27</v>
      </c>
      <c r="AW11" s="25">
        <v>23</v>
      </c>
      <c r="AX11" s="25">
        <v>19</v>
      </c>
      <c r="AY11" s="128">
        <f t="shared" si="0"/>
        <v>20</v>
      </c>
    </row>
    <row r="12" spans="1:51">
      <c r="A12" s="15">
        <v>7</v>
      </c>
      <c r="B12" s="17" t="s">
        <v>16</v>
      </c>
      <c r="C12" s="29">
        <v>3</v>
      </c>
      <c r="D12" s="139">
        <v>0</v>
      </c>
      <c r="E12" s="56">
        <v>0</v>
      </c>
      <c r="F12" s="139">
        <v>0</v>
      </c>
      <c r="G12" s="29">
        <v>3</v>
      </c>
      <c r="H12" s="139">
        <v>0</v>
      </c>
      <c r="I12" s="139">
        <v>0</v>
      </c>
      <c r="J12" s="139">
        <v>0</v>
      </c>
      <c r="K12" s="29">
        <v>3</v>
      </c>
      <c r="L12" s="139">
        <v>0</v>
      </c>
      <c r="M12" s="139">
        <v>0</v>
      </c>
      <c r="N12" s="139">
        <v>0</v>
      </c>
      <c r="O12" s="29">
        <v>3</v>
      </c>
      <c r="P12" s="139">
        <v>0</v>
      </c>
      <c r="Q12" s="139">
        <v>0</v>
      </c>
      <c r="R12" s="139">
        <v>0</v>
      </c>
      <c r="S12" s="29">
        <v>3</v>
      </c>
      <c r="T12" s="139">
        <v>0</v>
      </c>
      <c r="U12" s="139">
        <v>0</v>
      </c>
      <c r="V12" s="139"/>
      <c r="W12" s="29">
        <v>3</v>
      </c>
      <c r="X12" s="139">
        <v>0</v>
      </c>
      <c r="Y12" s="139">
        <v>0</v>
      </c>
      <c r="Z12" s="139">
        <v>0</v>
      </c>
      <c r="AA12" s="29">
        <v>2</v>
      </c>
      <c r="AB12" s="139">
        <v>0</v>
      </c>
      <c r="AC12" s="139">
        <v>0</v>
      </c>
      <c r="AD12" s="139">
        <v>0</v>
      </c>
      <c r="AE12" s="29">
        <v>2</v>
      </c>
      <c r="AF12" s="139">
        <v>0</v>
      </c>
      <c r="AG12" s="139">
        <v>0</v>
      </c>
      <c r="AH12" s="73">
        <v>0</v>
      </c>
      <c r="AI12" s="29">
        <v>1</v>
      </c>
      <c r="AJ12" s="139"/>
      <c r="AK12" s="139"/>
      <c r="AL12" s="139"/>
      <c r="AM12" s="29">
        <v>0</v>
      </c>
      <c r="AN12" s="25">
        <v>0</v>
      </c>
      <c r="AO12" s="25">
        <v>0</v>
      </c>
      <c r="AP12" s="25">
        <v>0</v>
      </c>
      <c r="AQ12" s="28"/>
      <c r="AR12" s="25">
        <v>0</v>
      </c>
      <c r="AS12" s="25">
        <v>0</v>
      </c>
      <c r="AT12" s="25">
        <v>0</v>
      </c>
      <c r="AU12" s="120">
        <v>1</v>
      </c>
      <c r="AV12" s="25">
        <v>0</v>
      </c>
      <c r="AW12" s="25">
        <v>0</v>
      </c>
      <c r="AX12" s="25">
        <v>0</v>
      </c>
      <c r="AY12" s="128">
        <f t="shared" si="0"/>
        <v>24</v>
      </c>
    </row>
    <row r="13" spans="1:51">
      <c r="A13" s="15">
        <v>8</v>
      </c>
      <c r="B13" s="17" t="s">
        <v>17</v>
      </c>
      <c r="C13" s="29">
        <v>2</v>
      </c>
      <c r="D13" s="139">
        <v>0</v>
      </c>
      <c r="E13" s="139">
        <v>0</v>
      </c>
      <c r="F13" s="139">
        <v>0</v>
      </c>
      <c r="G13" s="29">
        <v>2</v>
      </c>
      <c r="H13" s="139">
        <v>0</v>
      </c>
      <c r="I13" s="139">
        <v>0</v>
      </c>
      <c r="J13" s="139">
        <v>0</v>
      </c>
      <c r="K13" s="29">
        <v>2</v>
      </c>
      <c r="L13" s="139">
        <v>0</v>
      </c>
      <c r="M13" s="139">
        <v>0</v>
      </c>
      <c r="N13" s="139">
        <v>0</v>
      </c>
      <c r="O13" s="29">
        <v>2</v>
      </c>
      <c r="P13" s="139">
        <v>0</v>
      </c>
      <c r="Q13" s="139">
        <v>0</v>
      </c>
      <c r="R13" s="139">
        <v>0</v>
      </c>
      <c r="S13" s="29">
        <v>2</v>
      </c>
      <c r="T13" s="139">
        <v>0</v>
      </c>
      <c r="U13" s="139">
        <v>0</v>
      </c>
      <c r="V13" s="139"/>
      <c r="W13" s="29">
        <v>2</v>
      </c>
      <c r="X13" s="139">
        <v>0</v>
      </c>
      <c r="Y13" s="139">
        <v>0</v>
      </c>
      <c r="Z13" s="139">
        <v>0</v>
      </c>
      <c r="AA13" s="29">
        <v>2</v>
      </c>
      <c r="AB13" s="139">
        <v>0</v>
      </c>
      <c r="AC13" s="139"/>
      <c r="AD13" s="139"/>
      <c r="AE13" s="29">
        <v>2</v>
      </c>
      <c r="AF13" s="139">
        <v>0</v>
      </c>
      <c r="AG13" s="139">
        <v>0</v>
      </c>
      <c r="AH13" s="73">
        <v>0</v>
      </c>
      <c r="AI13" s="29">
        <v>1</v>
      </c>
      <c r="AJ13" s="139"/>
      <c r="AK13" s="139"/>
      <c r="AL13" s="139"/>
      <c r="AM13" s="29">
        <v>0</v>
      </c>
      <c r="AN13" s="25">
        <v>0</v>
      </c>
      <c r="AO13" s="25">
        <v>0</v>
      </c>
      <c r="AP13" s="25">
        <v>0</v>
      </c>
      <c r="AQ13" s="28"/>
      <c r="AR13" s="25">
        <v>0</v>
      </c>
      <c r="AS13" s="25">
        <v>0</v>
      </c>
      <c r="AT13" s="25">
        <v>0</v>
      </c>
      <c r="AU13" s="120">
        <v>1</v>
      </c>
      <c r="AV13" s="25">
        <v>0</v>
      </c>
      <c r="AW13" s="25">
        <v>0</v>
      </c>
      <c r="AX13" s="25">
        <v>0</v>
      </c>
      <c r="AY13" s="128">
        <f t="shared" si="0"/>
        <v>18</v>
      </c>
    </row>
    <row r="14" spans="1:51">
      <c r="A14" s="15">
        <v>9</v>
      </c>
      <c r="B14" s="17" t="s">
        <v>18</v>
      </c>
      <c r="C14" s="29">
        <v>2</v>
      </c>
      <c r="D14" s="139">
        <v>2</v>
      </c>
      <c r="E14" s="56">
        <v>2</v>
      </c>
      <c r="F14" s="139">
        <v>2</v>
      </c>
      <c r="G14" s="29">
        <v>2</v>
      </c>
      <c r="H14" s="139">
        <v>7</v>
      </c>
      <c r="I14" s="139">
        <v>7</v>
      </c>
      <c r="J14" s="139">
        <v>7</v>
      </c>
      <c r="K14" s="29">
        <v>2</v>
      </c>
      <c r="L14" s="139">
        <v>2</v>
      </c>
      <c r="M14" s="139">
        <v>2</v>
      </c>
      <c r="N14" s="139">
        <v>2</v>
      </c>
      <c r="O14" s="29">
        <v>2</v>
      </c>
      <c r="P14" s="139">
        <v>5</v>
      </c>
      <c r="Q14" s="139">
        <v>5</v>
      </c>
      <c r="R14" s="139">
        <v>5</v>
      </c>
      <c r="S14" s="29">
        <v>2</v>
      </c>
      <c r="T14" s="139">
        <v>146</v>
      </c>
      <c r="U14" s="139">
        <v>146</v>
      </c>
      <c r="V14" s="139">
        <v>0</v>
      </c>
      <c r="W14" s="29">
        <v>2</v>
      </c>
      <c r="X14" s="139">
        <v>2</v>
      </c>
      <c r="Y14" s="139">
        <v>2</v>
      </c>
      <c r="Z14" s="139">
        <v>2</v>
      </c>
      <c r="AA14" s="29">
        <v>2</v>
      </c>
      <c r="AB14" s="139">
        <v>2</v>
      </c>
      <c r="AC14" s="139">
        <v>2</v>
      </c>
      <c r="AD14" s="139">
        <v>2</v>
      </c>
      <c r="AE14" s="29">
        <v>2</v>
      </c>
      <c r="AF14" s="139">
        <v>3</v>
      </c>
      <c r="AG14" s="139">
        <v>3</v>
      </c>
      <c r="AH14" s="73">
        <v>3</v>
      </c>
      <c r="AI14" s="29">
        <v>1</v>
      </c>
      <c r="AJ14" s="139">
        <v>0</v>
      </c>
      <c r="AK14" s="139">
        <v>0</v>
      </c>
      <c r="AL14" s="139">
        <v>0</v>
      </c>
      <c r="AM14" s="29">
        <v>1</v>
      </c>
      <c r="AN14" s="25">
        <v>0</v>
      </c>
      <c r="AO14" s="25">
        <v>0</v>
      </c>
      <c r="AP14" s="25">
        <v>0</v>
      </c>
      <c r="AQ14" s="28"/>
      <c r="AR14" s="25">
        <v>0</v>
      </c>
      <c r="AS14" s="25">
        <v>0</v>
      </c>
      <c r="AT14" s="25">
        <v>0</v>
      </c>
      <c r="AU14" s="120">
        <v>1</v>
      </c>
      <c r="AV14" s="25">
        <v>0</v>
      </c>
      <c r="AW14" s="25">
        <v>0</v>
      </c>
      <c r="AX14" s="25">
        <v>0</v>
      </c>
      <c r="AY14" s="128">
        <f t="shared" si="0"/>
        <v>19</v>
      </c>
    </row>
    <row r="15" spans="1:51">
      <c r="A15" s="15">
        <v>10</v>
      </c>
      <c r="B15" s="17" t="s">
        <v>19</v>
      </c>
      <c r="C15" s="29">
        <v>2</v>
      </c>
      <c r="D15" s="139">
        <v>0</v>
      </c>
      <c r="E15" s="139"/>
      <c r="F15" s="139"/>
      <c r="G15" s="29">
        <v>2</v>
      </c>
      <c r="H15" s="139">
        <v>0</v>
      </c>
      <c r="I15" s="139"/>
      <c r="J15" s="139"/>
      <c r="K15" s="29">
        <v>2</v>
      </c>
      <c r="L15" s="139">
        <v>0</v>
      </c>
      <c r="M15" s="139"/>
      <c r="N15" s="139"/>
      <c r="O15" s="29">
        <v>2</v>
      </c>
      <c r="P15" s="139">
        <v>0</v>
      </c>
      <c r="Q15" s="139"/>
      <c r="R15" s="139"/>
      <c r="S15" s="29">
        <v>2</v>
      </c>
      <c r="T15" s="139"/>
      <c r="U15" s="139"/>
      <c r="V15" s="139"/>
      <c r="W15" s="29">
        <v>2</v>
      </c>
      <c r="X15" s="139">
        <v>0</v>
      </c>
      <c r="Y15" s="139"/>
      <c r="Z15" s="139"/>
      <c r="AA15" s="29">
        <v>2</v>
      </c>
      <c r="AB15" s="139">
        <v>0</v>
      </c>
      <c r="AC15" s="139"/>
      <c r="AD15" s="139"/>
      <c r="AE15" s="29">
        <v>2</v>
      </c>
      <c r="AF15" s="139">
        <v>0</v>
      </c>
      <c r="AG15" s="139"/>
      <c r="AH15" s="73"/>
      <c r="AI15" s="29">
        <v>1</v>
      </c>
      <c r="AJ15" s="139"/>
      <c r="AK15" s="139"/>
      <c r="AL15" s="139"/>
      <c r="AM15" s="29">
        <v>0</v>
      </c>
      <c r="AN15" s="25">
        <v>0</v>
      </c>
      <c r="AO15" s="25">
        <v>0</v>
      </c>
      <c r="AP15" s="25">
        <v>0</v>
      </c>
      <c r="AQ15" s="28"/>
      <c r="AR15" s="25">
        <v>0</v>
      </c>
      <c r="AS15" s="25">
        <v>0</v>
      </c>
      <c r="AT15" s="25">
        <v>0</v>
      </c>
      <c r="AU15" s="120">
        <v>1</v>
      </c>
      <c r="AV15" s="25">
        <v>0</v>
      </c>
      <c r="AW15" s="25">
        <v>0</v>
      </c>
      <c r="AX15" s="25">
        <v>0</v>
      </c>
      <c r="AY15" s="128">
        <f t="shared" si="0"/>
        <v>18</v>
      </c>
    </row>
    <row r="16" spans="1:51">
      <c r="A16" s="15">
        <v>11</v>
      </c>
      <c r="B16" s="17" t="s">
        <v>20</v>
      </c>
      <c r="C16" s="29">
        <v>2</v>
      </c>
      <c r="D16" s="139">
        <v>0</v>
      </c>
      <c r="E16" s="56">
        <v>0</v>
      </c>
      <c r="F16" s="139">
        <v>0</v>
      </c>
      <c r="G16" s="29">
        <v>2</v>
      </c>
      <c r="H16" s="139">
        <v>0</v>
      </c>
      <c r="I16" s="139">
        <v>0</v>
      </c>
      <c r="J16" s="139">
        <v>0</v>
      </c>
      <c r="K16" s="29">
        <v>2</v>
      </c>
      <c r="L16" s="139">
        <v>0</v>
      </c>
      <c r="M16" s="139">
        <v>0</v>
      </c>
      <c r="N16" s="139">
        <v>0</v>
      </c>
      <c r="O16" s="29">
        <v>2</v>
      </c>
      <c r="P16" s="139">
        <v>0</v>
      </c>
      <c r="Q16" s="139">
        <v>0</v>
      </c>
      <c r="R16" s="139">
        <v>0</v>
      </c>
      <c r="S16" s="29">
        <v>2</v>
      </c>
      <c r="T16" s="139">
        <v>0</v>
      </c>
      <c r="U16" s="139">
        <v>0</v>
      </c>
      <c r="V16" s="139"/>
      <c r="W16" s="29">
        <v>2</v>
      </c>
      <c r="X16" s="139">
        <v>0</v>
      </c>
      <c r="Y16" s="139">
        <v>0</v>
      </c>
      <c r="Z16" s="139">
        <v>0</v>
      </c>
      <c r="AA16" s="29">
        <v>2</v>
      </c>
      <c r="AB16" s="139">
        <v>0</v>
      </c>
      <c r="AC16" s="139"/>
      <c r="AD16" s="139"/>
      <c r="AE16" s="29">
        <v>2</v>
      </c>
      <c r="AF16" s="139">
        <v>0</v>
      </c>
      <c r="AG16" s="139"/>
      <c r="AH16" s="73"/>
      <c r="AI16" s="29">
        <v>1</v>
      </c>
      <c r="AJ16" s="139"/>
      <c r="AK16" s="139"/>
      <c r="AL16" s="139"/>
      <c r="AM16" s="29">
        <v>1</v>
      </c>
      <c r="AN16" s="25">
        <v>0</v>
      </c>
      <c r="AO16" s="25">
        <v>0</v>
      </c>
      <c r="AP16" s="25">
        <v>0</v>
      </c>
      <c r="AQ16" s="28"/>
      <c r="AR16" s="25">
        <v>0</v>
      </c>
      <c r="AS16" s="25">
        <v>0</v>
      </c>
      <c r="AT16" s="25">
        <v>0</v>
      </c>
      <c r="AU16" s="120">
        <v>1</v>
      </c>
      <c r="AV16" s="25">
        <v>0</v>
      </c>
      <c r="AW16" s="25">
        <v>0</v>
      </c>
      <c r="AX16" s="25">
        <v>0</v>
      </c>
      <c r="AY16" s="128">
        <f t="shared" si="0"/>
        <v>19</v>
      </c>
    </row>
    <row r="17" spans="1:51">
      <c r="A17" s="15">
        <v>12</v>
      </c>
      <c r="B17" s="17" t="s">
        <v>21</v>
      </c>
      <c r="C17" s="29">
        <v>3</v>
      </c>
      <c r="D17" s="139">
        <v>0</v>
      </c>
      <c r="E17" s="139"/>
      <c r="F17" s="139"/>
      <c r="G17" s="29">
        <v>3</v>
      </c>
      <c r="H17" s="139">
        <v>0</v>
      </c>
      <c r="I17" s="139"/>
      <c r="J17" s="139"/>
      <c r="K17" s="29">
        <v>3</v>
      </c>
      <c r="L17" s="139">
        <v>0</v>
      </c>
      <c r="M17" s="139"/>
      <c r="N17" s="139"/>
      <c r="O17" s="29">
        <v>3</v>
      </c>
      <c r="P17" s="139">
        <v>0</v>
      </c>
      <c r="Q17" s="139"/>
      <c r="R17" s="139"/>
      <c r="S17" s="29">
        <v>3</v>
      </c>
      <c r="T17" s="139"/>
      <c r="U17" s="139"/>
      <c r="V17" s="139"/>
      <c r="W17" s="29">
        <v>3</v>
      </c>
      <c r="X17" s="139">
        <v>0</v>
      </c>
      <c r="Y17" s="139"/>
      <c r="Z17" s="139"/>
      <c r="AA17" s="29">
        <v>2</v>
      </c>
      <c r="AB17" s="139">
        <v>0</v>
      </c>
      <c r="AC17" s="139"/>
      <c r="AD17" s="139"/>
      <c r="AE17" s="29">
        <v>2</v>
      </c>
      <c r="AF17" s="139">
        <v>0</v>
      </c>
      <c r="AG17" s="139"/>
      <c r="AH17" s="73"/>
      <c r="AI17" s="29">
        <v>1</v>
      </c>
      <c r="AJ17" s="139"/>
      <c r="AK17" s="139"/>
      <c r="AL17" s="139"/>
      <c r="AM17" s="29">
        <v>1</v>
      </c>
      <c r="AN17" s="25">
        <v>0</v>
      </c>
      <c r="AO17" s="25">
        <v>0</v>
      </c>
      <c r="AP17" s="25">
        <v>0</v>
      </c>
      <c r="AQ17" s="28"/>
      <c r="AR17" s="25">
        <v>0</v>
      </c>
      <c r="AS17" s="25">
        <v>0</v>
      </c>
      <c r="AT17" s="25">
        <v>0</v>
      </c>
      <c r="AU17" s="120">
        <v>1</v>
      </c>
      <c r="AV17" s="25">
        <v>0</v>
      </c>
      <c r="AW17" s="25">
        <v>0</v>
      </c>
      <c r="AX17" s="25">
        <v>0</v>
      </c>
      <c r="AY17" s="128">
        <f t="shared" si="0"/>
        <v>25</v>
      </c>
    </row>
    <row r="18" spans="1:51">
      <c r="A18" s="15">
        <v>13</v>
      </c>
      <c r="B18" s="17" t="s">
        <v>22</v>
      </c>
      <c r="C18" s="29">
        <v>2</v>
      </c>
      <c r="D18" s="139">
        <v>15</v>
      </c>
      <c r="E18" s="139">
        <v>10</v>
      </c>
      <c r="F18" s="139">
        <v>10</v>
      </c>
      <c r="G18" s="29">
        <v>2</v>
      </c>
      <c r="H18" s="139">
        <v>15</v>
      </c>
      <c r="I18" s="139">
        <v>10</v>
      </c>
      <c r="J18" s="139">
        <v>10</v>
      </c>
      <c r="K18" s="29">
        <v>2</v>
      </c>
      <c r="L18" s="139">
        <v>2</v>
      </c>
      <c r="M18" s="139">
        <v>2</v>
      </c>
      <c r="N18" s="139">
        <v>2</v>
      </c>
      <c r="O18" s="29">
        <v>2</v>
      </c>
      <c r="P18" s="139">
        <v>8</v>
      </c>
      <c r="Q18" s="139">
        <v>8</v>
      </c>
      <c r="R18" s="139">
        <v>7</v>
      </c>
      <c r="S18" s="29">
        <v>2</v>
      </c>
      <c r="T18" s="139">
        <v>23</v>
      </c>
      <c r="U18" s="139">
        <v>20</v>
      </c>
      <c r="V18" s="139">
        <v>15</v>
      </c>
      <c r="W18" s="29">
        <v>2</v>
      </c>
      <c r="X18" s="139">
        <v>15</v>
      </c>
      <c r="Y18" s="139">
        <v>10</v>
      </c>
      <c r="Z18" s="139">
        <v>10</v>
      </c>
      <c r="AA18" s="29">
        <v>2</v>
      </c>
      <c r="AB18" s="139">
        <v>4</v>
      </c>
      <c r="AC18" s="139">
        <v>4</v>
      </c>
      <c r="AD18" s="139">
        <v>3</v>
      </c>
      <c r="AE18" s="29">
        <v>2</v>
      </c>
      <c r="AF18" s="139">
        <v>2</v>
      </c>
      <c r="AG18" s="139">
        <v>2</v>
      </c>
      <c r="AH18" s="73">
        <v>1</v>
      </c>
      <c r="AI18" s="29">
        <v>1</v>
      </c>
      <c r="AJ18" s="139">
        <v>7</v>
      </c>
      <c r="AK18" s="139">
        <v>7</v>
      </c>
      <c r="AL18" s="139">
        <v>2</v>
      </c>
      <c r="AM18" s="29">
        <v>0</v>
      </c>
      <c r="AN18" s="25">
        <v>0</v>
      </c>
      <c r="AO18" s="25">
        <v>0</v>
      </c>
      <c r="AP18" s="25">
        <v>0</v>
      </c>
      <c r="AQ18" s="28">
        <v>0</v>
      </c>
      <c r="AR18" s="25">
        <v>16</v>
      </c>
      <c r="AS18" s="25">
        <v>14</v>
      </c>
      <c r="AT18" s="25">
        <v>14</v>
      </c>
      <c r="AU18" s="120">
        <v>1</v>
      </c>
      <c r="AV18" s="25">
        <v>0</v>
      </c>
      <c r="AW18" s="25">
        <v>0</v>
      </c>
      <c r="AX18" s="25">
        <v>0</v>
      </c>
      <c r="AY18" s="128">
        <f t="shared" si="0"/>
        <v>18</v>
      </c>
    </row>
    <row r="19" spans="1:51">
      <c r="A19" s="15">
        <v>14</v>
      </c>
      <c r="B19" s="17" t="s">
        <v>23</v>
      </c>
      <c r="C19" s="29">
        <v>3</v>
      </c>
      <c r="D19" s="139">
        <v>0</v>
      </c>
      <c r="E19" s="139"/>
      <c r="F19" s="139"/>
      <c r="G19" s="29">
        <v>3</v>
      </c>
      <c r="H19" s="139">
        <v>0</v>
      </c>
      <c r="I19" s="139"/>
      <c r="J19" s="139"/>
      <c r="K19" s="29">
        <v>3</v>
      </c>
      <c r="L19" s="139">
        <v>0</v>
      </c>
      <c r="M19" s="139"/>
      <c r="N19" s="139"/>
      <c r="O19" s="29">
        <v>3</v>
      </c>
      <c r="P19" s="139">
        <v>0</v>
      </c>
      <c r="Q19" s="139"/>
      <c r="R19" s="139"/>
      <c r="S19" s="29">
        <v>3</v>
      </c>
      <c r="T19" s="139"/>
      <c r="U19" s="139"/>
      <c r="V19" s="139"/>
      <c r="W19" s="29">
        <v>3</v>
      </c>
      <c r="X19" s="139">
        <v>0</v>
      </c>
      <c r="Y19" s="139"/>
      <c r="Z19" s="139"/>
      <c r="AA19" s="29">
        <v>2</v>
      </c>
      <c r="AB19" s="139">
        <v>0</v>
      </c>
      <c r="AC19" s="139"/>
      <c r="AD19" s="139"/>
      <c r="AE19" s="29">
        <v>2</v>
      </c>
      <c r="AF19" s="139">
        <v>0</v>
      </c>
      <c r="AG19" s="139"/>
      <c r="AH19" s="73"/>
      <c r="AI19" s="29">
        <v>1</v>
      </c>
      <c r="AJ19" s="139"/>
      <c r="AK19" s="139"/>
      <c r="AL19" s="139"/>
      <c r="AM19" s="29">
        <v>1</v>
      </c>
      <c r="AN19" s="25">
        <v>0</v>
      </c>
      <c r="AO19" s="25">
        <v>0</v>
      </c>
      <c r="AP19" s="25">
        <v>0</v>
      </c>
      <c r="AQ19" s="28"/>
      <c r="AR19" s="25">
        <v>0</v>
      </c>
      <c r="AS19" s="25">
        <v>0</v>
      </c>
      <c r="AT19" s="25">
        <v>0</v>
      </c>
      <c r="AU19" s="120">
        <v>1</v>
      </c>
      <c r="AV19" s="25">
        <v>0</v>
      </c>
      <c r="AW19" s="25">
        <v>0</v>
      </c>
      <c r="AX19" s="25">
        <v>0</v>
      </c>
      <c r="AY19" s="128">
        <f t="shared" si="0"/>
        <v>25</v>
      </c>
    </row>
    <row r="20" spans="1:51">
      <c r="A20" s="15">
        <v>15</v>
      </c>
      <c r="B20" s="17" t="s">
        <v>24</v>
      </c>
      <c r="C20" s="29">
        <v>2</v>
      </c>
      <c r="D20" s="139">
        <v>15</v>
      </c>
      <c r="E20" s="56">
        <v>4</v>
      </c>
      <c r="F20" s="139">
        <v>4</v>
      </c>
      <c r="G20" s="29">
        <v>2</v>
      </c>
      <c r="H20" s="139">
        <v>15</v>
      </c>
      <c r="I20" s="139">
        <v>15</v>
      </c>
      <c r="J20" s="139">
        <v>5</v>
      </c>
      <c r="K20" s="29">
        <v>2</v>
      </c>
      <c r="L20" s="139">
        <v>10</v>
      </c>
      <c r="M20" s="139">
        <v>10</v>
      </c>
      <c r="N20" s="139">
        <v>10</v>
      </c>
      <c r="O20" s="29">
        <v>2</v>
      </c>
      <c r="P20" s="139">
        <v>12</v>
      </c>
      <c r="Q20" s="139">
        <v>12</v>
      </c>
      <c r="R20" s="139">
        <v>12</v>
      </c>
      <c r="S20" s="29">
        <v>2</v>
      </c>
      <c r="T20" s="139">
        <v>46</v>
      </c>
      <c r="U20" s="139">
        <v>25</v>
      </c>
      <c r="V20" s="139">
        <v>0</v>
      </c>
      <c r="W20" s="29">
        <v>2</v>
      </c>
      <c r="X20" s="139">
        <v>12</v>
      </c>
      <c r="Y20" s="139">
        <v>12</v>
      </c>
      <c r="Z20" s="139">
        <v>12</v>
      </c>
      <c r="AA20" s="29">
        <v>2</v>
      </c>
      <c r="AB20" s="139">
        <v>9</v>
      </c>
      <c r="AC20" s="139">
        <v>2</v>
      </c>
      <c r="AD20" s="139">
        <v>2</v>
      </c>
      <c r="AE20" s="29">
        <v>2</v>
      </c>
      <c r="AF20" s="139">
        <v>3</v>
      </c>
      <c r="AG20" s="139">
        <v>3</v>
      </c>
      <c r="AH20" s="73">
        <v>3</v>
      </c>
      <c r="AI20" s="29">
        <v>1</v>
      </c>
      <c r="AJ20" s="139">
        <v>0</v>
      </c>
      <c r="AK20" s="139">
        <v>0</v>
      </c>
      <c r="AL20" s="139">
        <v>0</v>
      </c>
      <c r="AM20" s="29">
        <v>0</v>
      </c>
      <c r="AN20" s="25">
        <v>0</v>
      </c>
      <c r="AO20" s="25">
        <v>0</v>
      </c>
      <c r="AP20" s="25">
        <v>0</v>
      </c>
      <c r="AQ20" s="28">
        <v>0</v>
      </c>
      <c r="AR20" s="25">
        <v>0</v>
      </c>
      <c r="AS20" s="25">
        <v>0</v>
      </c>
      <c r="AT20" s="25">
        <v>0</v>
      </c>
      <c r="AU20" s="120">
        <v>1</v>
      </c>
      <c r="AV20" s="25">
        <v>0</v>
      </c>
      <c r="AW20" s="25">
        <v>0</v>
      </c>
      <c r="AX20" s="25">
        <v>0</v>
      </c>
      <c r="AY20" s="128">
        <f t="shared" si="0"/>
        <v>18</v>
      </c>
    </row>
    <row r="21" spans="1:51">
      <c r="A21" s="15">
        <v>16</v>
      </c>
      <c r="B21" s="17" t="s">
        <v>25</v>
      </c>
      <c r="C21" s="29">
        <v>2</v>
      </c>
      <c r="D21" s="139">
        <v>8</v>
      </c>
      <c r="E21" s="56">
        <v>8</v>
      </c>
      <c r="F21" s="139">
        <v>8</v>
      </c>
      <c r="G21" s="29">
        <v>2</v>
      </c>
      <c r="H21" s="139">
        <v>7</v>
      </c>
      <c r="I21" s="139">
        <v>7</v>
      </c>
      <c r="J21" s="139">
        <v>7</v>
      </c>
      <c r="K21" s="29">
        <v>2</v>
      </c>
      <c r="L21" s="139">
        <v>8</v>
      </c>
      <c r="M21" s="139">
        <v>8</v>
      </c>
      <c r="N21" s="139">
        <v>8</v>
      </c>
      <c r="O21" s="29">
        <v>2</v>
      </c>
      <c r="P21" s="139">
        <v>8</v>
      </c>
      <c r="Q21" s="139">
        <v>8</v>
      </c>
      <c r="R21" s="139">
        <v>8</v>
      </c>
      <c r="S21" s="29">
        <v>2</v>
      </c>
      <c r="T21" s="139">
        <v>8</v>
      </c>
      <c r="U21" s="139">
        <v>8</v>
      </c>
      <c r="V21" s="139">
        <v>0</v>
      </c>
      <c r="W21" s="29">
        <v>2</v>
      </c>
      <c r="X21" s="139">
        <v>7</v>
      </c>
      <c r="Y21" s="139">
        <v>7</v>
      </c>
      <c r="Z21" s="139">
        <v>7</v>
      </c>
      <c r="AA21" s="29">
        <v>2</v>
      </c>
      <c r="AB21" s="139">
        <v>6</v>
      </c>
      <c r="AC21" s="139">
        <v>6</v>
      </c>
      <c r="AD21" s="139">
        <v>6</v>
      </c>
      <c r="AE21" s="29">
        <v>2</v>
      </c>
      <c r="AF21" s="139">
        <v>6</v>
      </c>
      <c r="AG21" s="139">
        <v>6</v>
      </c>
      <c r="AH21" s="73">
        <v>6</v>
      </c>
      <c r="AI21" s="29">
        <v>1</v>
      </c>
      <c r="AJ21" s="139">
        <v>0</v>
      </c>
      <c r="AK21" s="139">
        <v>0</v>
      </c>
      <c r="AL21" s="139">
        <v>0</v>
      </c>
      <c r="AM21" s="29">
        <v>0</v>
      </c>
      <c r="AN21" s="25">
        <v>0</v>
      </c>
      <c r="AO21" s="25">
        <v>0</v>
      </c>
      <c r="AP21" s="25">
        <v>0</v>
      </c>
      <c r="AQ21" s="28">
        <v>0</v>
      </c>
      <c r="AR21" s="25">
        <v>0</v>
      </c>
      <c r="AS21" s="25">
        <v>0</v>
      </c>
      <c r="AT21" s="25">
        <v>0</v>
      </c>
      <c r="AU21" s="120">
        <v>1</v>
      </c>
      <c r="AV21" s="25">
        <v>0</v>
      </c>
      <c r="AW21" s="25">
        <v>0</v>
      </c>
      <c r="AX21" s="25">
        <v>0</v>
      </c>
      <c r="AY21" s="128">
        <f t="shared" si="0"/>
        <v>18</v>
      </c>
    </row>
    <row r="22" spans="1:51">
      <c r="A22" s="15">
        <v>17</v>
      </c>
      <c r="B22" s="17" t="s">
        <v>26</v>
      </c>
      <c r="C22" s="29">
        <v>4</v>
      </c>
      <c r="D22" s="139">
        <v>0</v>
      </c>
      <c r="E22" s="56"/>
      <c r="F22" s="139"/>
      <c r="G22" s="29">
        <v>4</v>
      </c>
      <c r="H22" s="139">
        <v>0</v>
      </c>
      <c r="I22" s="139"/>
      <c r="J22" s="139"/>
      <c r="K22" s="29">
        <v>4</v>
      </c>
      <c r="L22" s="139">
        <v>0</v>
      </c>
      <c r="M22" s="139"/>
      <c r="N22" s="139"/>
      <c r="O22" s="29">
        <v>4</v>
      </c>
      <c r="P22" s="139">
        <v>0</v>
      </c>
      <c r="Q22" s="139"/>
      <c r="R22" s="139"/>
      <c r="S22" s="29">
        <v>4</v>
      </c>
      <c r="T22" s="139"/>
      <c r="U22" s="139"/>
      <c r="V22" s="139"/>
      <c r="W22" s="29">
        <v>4</v>
      </c>
      <c r="X22" s="139">
        <v>0</v>
      </c>
      <c r="Y22" s="139"/>
      <c r="Z22" s="139"/>
      <c r="AA22" s="29">
        <v>2</v>
      </c>
      <c r="AB22" s="139">
        <v>0</v>
      </c>
      <c r="AC22" s="139"/>
      <c r="AD22" s="139"/>
      <c r="AE22" s="29">
        <v>2</v>
      </c>
      <c r="AF22" s="139">
        <v>0</v>
      </c>
      <c r="AG22" s="139"/>
      <c r="AH22" s="73"/>
      <c r="AI22" s="29">
        <v>1</v>
      </c>
      <c r="AJ22" s="139"/>
      <c r="AK22" s="139"/>
      <c r="AL22" s="139"/>
      <c r="AM22" s="29">
        <v>0</v>
      </c>
      <c r="AN22" s="25">
        <v>0</v>
      </c>
      <c r="AO22" s="25">
        <v>0</v>
      </c>
      <c r="AP22" s="25">
        <v>0</v>
      </c>
      <c r="AQ22" s="28"/>
      <c r="AR22" s="25">
        <v>0</v>
      </c>
      <c r="AS22" s="25">
        <v>0</v>
      </c>
      <c r="AT22" s="25">
        <v>0</v>
      </c>
      <c r="AU22" s="120">
        <v>1</v>
      </c>
      <c r="AV22" s="25">
        <v>0</v>
      </c>
      <c r="AW22" s="25">
        <v>0</v>
      </c>
      <c r="AX22" s="25">
        <v>0</v>
      </c>
      <c r="AY22" s="128">
        <f t="shared" si="0"/>
        <v>30</v>
      </c>
    </row>
    <row r="23" spans="1:51">
      <c r="A23" s="15">
        <v>18</v>
      </c>
      <c r="B23" s="17" t="s">
        <v>27</v>
      </c>
      <c r="C23" s="29">
        <v>2</v>
      </c>
      <c r="D23" s="139">
        <v>30</v>
      </c>
      <c r="E23" s="56">
        <v>30</v>
      </c>
      <c r="F23" s="139">
        <v>30</v>
      </c>
      <c r="G23" s="29">
        <v>2</v>
      </c>
      <c r="H23" s="139">
        <v>24</v>
      </c>
      <c r="I23" s="139">
        <v>24</v>
      </c>
      <c r="J23" s="139">
        <v>24</v>
      </c>
      <c r="K23" s="29">
        <v>2</v>
      </c>
      <c r="L23" s="139">
        <v>20</v>
      </c>
      <c r="M23" s="139">
        <v>20</v>
      </c>
      <c r="N23" s="139">
        <v>20</v>
      </c>
      <c r="O23" s="29">
        <v>2</v>
      </c>
      <c r="P23" s="139">
        <v>32</v>
      </c>
      <c r="Q23" s="139">
        <v>32</v>
      </c>
      <c r="R23" s="139">
        <v>32</v>
      </c>
      <c r="S23" s="29">
        <v>2</v>
      </c>
      <c r="T23" s="139">
        <v>44</v>
      </c>
      <c r="U23" s="139">
        <v>44</v>
      </c>
      <c r="V23" s="139">
        <v>0</v>
      </c>
      <c r="W23" s="29">
        <v>2</v>
      </c>
      <c r="X23" s="139">
        <v>16</v>
      </c>
      <c r="Y23" s="139">
        <v>16</v>
      </c>
      <c r="Z23" s="139">
        <v>16</v>
      </c>
      <c r="AA23" s="29">
        <v>2</v>
      </c>
      <c r="AB23" s="139">
        <v>16</v>
      </c>
      <c r="AC23" s="139">
        <v>16</v>
      </c>
      <c r="AD23" s="139">
        <v>16</v>
      </c>
      <c r="AE23" s="29">
        <v>2</v>
      </c>
      <c r="AF23" s="139">
        <v>20</v>
      </c>
      <c r="AG23" s="139">
        <v>20</v>
      </c>
      <c r="AH23" s="73">
        <v>20</v>
      </c>
      <c r="AI23" s="29">
        <v>1</v>
      </c>
      <c r="AJ23" s="139">
        <v>0</v>
      </c>
      <c r="AK23" s="139">
        <v>0</v>
      </c>
      <c r="AL23" s="139">
        <v>0</v>
      </c>
      <c r="AM23" s="29">
        <v>0</v>
      </c>
      <c r="AN23" s="25">
        <v>0</v>
      </c>
      <c r="AO23" s="25">
        <v>0</v>
      </c>
      <c r="AP23" s="25">
        <v>0</v>
      </c>
      <c r="AQ23" s="28">
        <v>0</v>
      </c>
      <c r="AR23" s="25">
        <v>0</v>
      </c>
      <c r="AS23" s="25">
        <v>0</v>
      </c>
      <c r="AT23" s="25">
        <v>0</v>
      </c>
      <c r="AU23" s="120">
        <v>1</v>
      </c>
      <c r="AV23" s="25">
        <v>0</v>
      </c>
      <c r="AW23" s="25">
        <v>0</v>
      </c>
      <c r="AX23" s="25">
        <v>0</v>
      </c>
      <c r="AY23" s="128">
        <f t="shared" si="0"/>
        <v>18</v>
      </c>
    </row>
    <row r="24" spans="1:51">
      <c r="A24" s="16">
        <v>19</v>
      </c>
      <c r="B24" s="17" t="s">
        <v>28</v>
      </c>
      <c r="C24" s="29">
        <v>3</v>
      </c>
      <c r="D24" s="139">
        <v>0</v>
      </c>
      <c r="E24" s="56">
        <v>0</v>
      </c>
      <c r="F24" s="139">
        <v>0</v>
      </c>
      <c r="G24" s="29">
        <v>3</v>
      </c>
      <c r="H24" s="139">
        <v>0</v>
      </c>
      <c r="I24" s="139">
        <v>0</v>
      </c>
      <c r="J24" s="139">
        <v>0</v>
      </c>
      <c r="K24" s="29">
        <v>3</v>
      </c>
      <c r="L24" s="139">
        <v>0</v>
      </c>
      <c r="M24" s="139">
        <v>0</v>
      </c>
      <c r="N24" s="139">
        <v>0</v>
      </c>
      <c r="O24" s="29">
        <v>3</v>
      </c>
      <c r="P24" s="139">
        <v>0</v>
      </c>
      <c r="Q24" s="139">
        <v>0</v>
      </c>
      <c r="R24" s="139">
        <v>0</v>
      </c>
      <c r="S24" s="29">
        <v>3</v>
      </c>
      <c r="T24" s="139">
        <v>0</v>
      </c>
      <c r="U24" s="139">
        <v>0</v>
      </c>
      <c r="V24" s="139"/>
      <c r="W24" s="29">
        <v>3</v>
      </c>
      <c r="X24" s="139">
        <v>0</v>
      </c>
      <c r="Y24" s="139">
        <v>0</v>
      </c>
      <c r="Z24" s="139">
        <v>0</v>
      </c>
      <c r="AA24" s="29">
        <v>4</v>
      </c>
      <c r="AB24" s="139">
        <v>0</v>
      </c>
      <c r="AC24" s="139">
        <v>0</v>
      </c>
      <c r="AD24" s="139">
        <v>0</v>
      </c>
      <c r="AE24" s="29">
        <v>4</v>
      </c>
      <c r="AF24" s="139">
        <v>0</v>
      </c>
      <c r="AG24" s="139">
        <v>0</v>
      </c>
      <c r="AH24" s="73">
        <v>0</v>
      </c>
      <c r="AI24" s="29">
        <v>1</v>
      </c>
      <c r="AJ24" s="139"/>
      <c r="AK24" s="139"/>
      <c r="AL24" s="139"/>
      <c r="AM24" s="29">
        <v>0</v>
      </c>
      <c r="AN24" s="25">
        <v>0</v>
      </c>
      <c r="AO24" s="25">
        <v>0</v>
      </c>
      <c r="AP24" s="25">
        <v>0</v>
      </c>
      <c r="AQ24" s="28"/>
      <c r="AR24" s="25">
        <v>0</v>
      </c>
      <c r="AS24" s="25">
        <v>0</v>
      </c>
      <c r="AT24" s="25">
        <v>0</v>
      </c>
      <c r="AU24" s="120">
        <v>1</v>
      </c>
      <c r="AV24" s="25">
        <v>0</v>
      </c>
      <c r="AW24" s="25">
        <v>0</v>
      </c>
      <c r="AX24" s="25">
        <v>0</v>
      </c>
      <c r="AY24" s="128">
        <f t="shared" si="0"/>
        <v>28</v>
      </c>
    </row>
    <row r="25" spans="1:51" ht="15.75" customHeight="1">
      <c r="A25" s="15">
        <v>20</v>
      </c>
      <c r="B25" s="17" t="s">
        <v>101</v>
      </c>
      <c r="C25" s="29">
        <v>2</v>
      </c>
      <c r="D25" s="139">
        <v>15</v>
      </c>
      <c r="E25" s="56">
        <v>15</v>
      </c>
      <c r="F25" s="139">
        <v>6</v>
      </c>
      <c r="G25" s="29">
        <v>2</v>
      </c>
      <c r="H25" s="139">
        <v>18</v>
      </c>
      <c r="I25" s="139">
        <v>18</v>
      </c>
      <c r="J25" s="139">
        <v>10</v>
      </c>
      <c r="K25" s="29">
        <v>2</v>
      </c>
      <c r="L25" s="139">
        <v>10</v>
      </c>
      <c r="M25" s="139">
        <v>10</v>
      </c>
      <c r="N25" s="139">
        <v>1</v>
      </c>
      <c r="O25" s="29">
        <v>2</v>
      </c>
      <c r="P25" s="139">
        <v>21</v>
      </c>
      <c r="Q25" s="139">
        <v>21</v>
      </c>
      <c r="R25" s="139">
        <v>7</v>
      </c>
      <c r="S25" s="29">
        <v>2</v>
      </c>
      <c r="T25" s="139">
        <v>162</v>
      </c>
      <c r="U25" s="139">
        <v>162</v>
      </c>
      <c r="V25" s="139">
        <v>0</v>
      </c>
      <c r="W25" s="29">
        <v>2</v>
      </c>
      <c r="X25" s="139">
        <v>6</v>
      </c>
      <c r="Y25" s="139">
        <v>6</v>
      </c>
      <c r="Z25" s="139">
        <v>0</v>
      </c>
      <c r="AA25" s="29">
        <v>2</v>
      </c>
      <c r="AB25" s="139">
        <v>0</v>
      </c>
      <c r="AC25" s="139">
        <v>0</v>
      </c>
      <c r="AD25" s="139">
        <v>0</v>
      </c>
      <c r="AE25" s="29">
        <v>2</v>
      </c>
      <c r="AF25" s="139">
        <v>5</v>
      </c>
      <c r="AG25" s="139">
        <v>5</v>
      </c>
      <c r="AH25" s="73">
        <v>0</v>
      </c>
      <c r="AI25" s="29">
        <v>1</v>
      </c>
      <c r="AJ25" s="139">
        <v>0</v>
      </c>
      <c r="AK25" s="139">
        <v>0</v>
      </c>
      <c r="AL25" s="139">
        <v>0</v>
      </c>
      <c r="AM25" s="29">
        <v>0</v>
      </c>
      <c r="AN25" s="25">
        <v>0</v>
      </c>
      <c r="AO25" s="25">
        <v>0</v>
      </c>
      <c r="AP25" s="25">
        <v>0</v>
      </c>
      <c r="AQ25" s="28">
        <v>0</v>
      </c>
      <c r="AR25" s="25">
        <v>0</v>
      </c>
      <c r="AS25" s="25">
        <v>0</v>
      </c>
      <c r="AT25" s="25">
        <v>0</v>
      </c>
      <c r="AU25" s="120">
        <v>1</v>
      </c>
      <c r="AV25" s="25">
        <v>0</v>
      </c>
      <c r="AW25" s="25">
        <v>0</v>
      </c>
      <c r="AX25" s="25">
        <v>0</v>
      </c>
      <c r="AY25" s="128">
        <f t="shared" si="0"/>
        <v>18</v>
      </c>
    </row>
    <row r="26" spans="1:51">
      <c r="A26" s="15">
        <v>21</v>
      </c>
      <c r="B26" s="17" t="s">
        <v>30</v>
      </c>
      <c r="C26" s="29">
        <v>2</v>
      </c>
      <c r="D26" s="139">
        <v>0</v>
      </c>
      <c r="E26" s="139"/>
      <c r="F26" s="139"/>
      <c r="G26" s="29">
        <v>2</v>
      </c>
      <c r="H26" s="139">
        <v>0</v>
      </c>
      <c r="I26" s="139"/>
      <c r="J26" s="139"/>
      <c r="K26" s="29">
        <v>2</v>
      </c>
      <c r="L26" s="139">
        <v>0</v>
      </c>
      <c r="M26" s="139"/>
      <c r="N26" s="139"/>
      <c r="O26" s="29">
        <v>2</v>
      </c>
      <c r="P26" s="139">
        <v>0</v>
      </c>
      <c r="Q26" s="139"/>
      <c r="R26" s="139"/>
      <c r="S26" s="29">
        <v>2</v>
      </c>
      <c r="T26" s="139">
        <v>0</v>
      </c>
      <c r="U26" s="139"/>
      <c r="V26" s="139"/>
      <c r="W26" s="29">
        <v>2</v>
      </c>
      <c r="X26" s="139">
        <v>0</v>
      </c>
      <c r="Y26" s="139"/>
      <c r="Z26" s="139"/>
      <c r="AA26" s="29">
        <v>2</v>
      </c>
      <c r="AB26" s="139">
        <v>0</v>
      </c>
      <c r="AC26" s="139"/>
      <c r="AD26" s="139"/>
      <c r="AE26" s="29">
        <v>2</v>
      </c>
      <c r="AF26" s="139">
        <v>0</v>
      </c>
      <c r="AG26" s="139"/>
      <c r="AH26" s="73"/>
      <c r="AI26" s="29">
        <v>1</v>
      </c>
      <c r="AJ26" s="139"/>
      <c r="AK26" s="139"/>
      <c r="AL26" s="139"/>
      <c r="AM26" s="29">
        <v>1</v>
      </c>
      <c r="AN26" s="25">
        <v>0</v>
      </c>
      <c r="AO26" s="25">
        <v>0</v>
      </c>
      <c r="AP26" s="25">
        <v>0</v>
      </c>
      <c r="AQ26" s="28"/>
      <c r="AR26" s="25">
        <v>0</v>
      </c>
      <c r="AS26" s="25">
        <v>0</v>
      </c>
      <c r="AT26" s="25">
        <v>0</v>
      </c>
      <c r="AU26" s="120">
        <v>1</v>
      </c>
      <c r="AV26" s="25">
        <v>0</v>
      </c>
      <c r="AW26" s="25">
        <v>0</v>
      </c>
      <c r="AX26" s="25">
        <v>0</v>
      </c>
      <c r="AY26" s="128">
        <f t="shared" si="0"/>
        <v>19</v>
      </c>
    </row>
    <row r="27" spans="1:51" ht="17.25" customHeight="1">
      <c r="A27" s="15">
        <v>22</v>
      </c>
      <c r="B27" s="17" t="s">
        <v>31</v>
      </c>
      <c r="C27" s="29">
        <v>2</v>
      </c>
      <c r="D27" s="139">
        <v>0</v>
      </c>
      <c r="E27" s="139"/>
      <c r="F27" s="139"/>
      <c r="G27" s="29">
        <v>2</v>
      </c>
      <c r="H27" s="139">
        <v>0</v>
      </c>
      <c r="I27" s="139"/>
      <c r="J27" s="139"/>
      <c r="K27" s="29">
        <v>2</v>
      </c>
      <c r="L27" s="139">
        <v>0</v>
      </c>
      <c r="M27" s="139"/>
      <c r="N27" s="139"/>
      <c r="O27" s="29">
        <v>2</v>
      </c>
      <c r="P27" s="139">
        <v>0</v>
      </c>
      <c r="Q27" s="139"/>
      <c r="R27" s="139"/>
      <c r="S27" s="29">
        <v>2</v>
      </c>
      <c r="T27" s="139">
        <v>0</v>
      </c>
      <c r="U27" s="139"/>
      <c r="V27" s="139"/>
      <c r="W27" s="29">
        <v>2</v>
      </c>
      <c r="X27" s="139">
        <v>0</v>
      </c>
      <c r="Y27" s="139"/>
      <c r="Z27" s="139"/>
      <c r="AA27" s="29">
        <v>2</v>
      </c>
      <c r="AB27" s="139">
        <v>0</v>
      </c>
      <c r="AC27" s="139"/>
      <c r="AD27" s="139"/>
      <c r="AE27" s="29">
        <v>2</v>
      </c>
      <c r="AF27" s="139">
        <v>0</v>
      </c>
      <c r="AG27" s="139"/>
      <c r="AH27" s="73"/>
      <c r="AI27" s="29">
        <v>1</v>
      </c>
      <c r="AJ27" s="139"/>
      <c r="AK27" s="139"/>
      <c r="AL27" s="139"/>
      <c r="AM27" s="29">
        <v>0</v>
      </c>
      <c r="AN27" s="25">
        <v>0</v>
      </c>
      <c r="AO27" s="25">
        <v>0</v>
      </c>
      <c r="AP27" s="25">
        <v>0</v>
      </c>
      <c r="AQ27" s="28"/>
      <c r="AR27" s="25">
        <v>0</v>
      </c>
      <c r="AS27" s="25">
        <v>0</v>
      </c>
      <c r="AT27" s="25">
        <v>0</v>
      </c>
      <c r="AU27" s="120">
        <v>1</v>
      </c>
      <c r="AV27" s="25">
        <v>0</v>
      </c>
      <c r="AW27" s="25">
        <v>0</v>
      </c>
      <c r="AX27" s="25">
        <v>0</v>
      </c>
      <c r="AY27" s="128">
        <f t="shared" si="0"/>
        <v>18</v>
      </c>
    </row>
    <row r="28" spans="1:51">
      <c r="A28" s="15">
        <v>23</v>
      </c>
      <c r="B28" s="17" t="s">
        <v>32</v>
      </c>
      <c r="C28" s="29">
        <v>2</v>
      </c>
      <c r="D28" s="139">
        <v>0</v>
      </c>
      <c r="E28" s="56">
        <v>0</v>
      </c>
      <c r="F28" s="139">
        <v>0</v>
      </c>
      <c r="G28" s="29">
        <v>2</v>
      </c>
      <c r="H28" s="139">
        <v>0</v>
      </c>
      <c r="I28" s="139">
        <v>0</v>
      </c>
      <c r="J28" s="139">
        <v>0</v>
      </c>
      <c r="K28" s="29">
        <v>2</v>
      </c>
      <c r="L28" s="139">
        <v>0</v>
      </c>
      <c r="M28" s="139">
        <v>0</v>
      </c>
      <c r="N28" s="139">
        <v>0</v>
      </c>
      <c r="O28" s="29">
        <v>2</v>
      </c>
      <c r="P28" s="139">
        <v>0</v>
      </c>
      <c r="Q28" s="139">
        <v>0</v>
      </c>
      <c r="R28" s="139">
        <v>0</v>
      </c>
      <c r="S28" s="29">
        <v>2</v>
      </c>
      <c r="T28" s="139">
        <v>0</v>
      </c>
      <c r="U28" s="139">
        <v>0</v>
      </c>
      <c r="V28" s="139"/>
      <c r="W28" s="29">
        <v>2</v>
      </c>
      <c r="X28" s="139">
        <v>0</v>
      </c>
      <c r="Y28" s="139">
        <v>0</v>
      </c>
      <c r="Z28" s="139">
        <v>0</v>
      </c>
      <c r="AA28" s="33">
        <v>2</v>
      </c>
      <c r="AB28" s="32">
        <v>0</v>
      </c>
      <c r="AC28" s="32">
        <v>0</v>
      </c>
      <c r="AD28" s="32">
        <v>0</v>
      </c>
      <c r="AE28" s="33">
        <v>2</v>
      </c>
      <c r="AF28" s="139">
        <v>0</v>
      </c>
      <c r="AG28" s="139">
        <v>0</v>
      </c>
      <c r="AH28" s="73">
        <v>0</v>
      </c>
      <c r="AI28" s="29">
        <v>1</v>
      </c>
      <c r="AJ28" s="139"/>
      <c r="AK28" s="139"/>
      <c r="AL28" s="139"/>
      <c r="AM28" s="29">
        <v>1</v>
      </c>
      <c r="AN28" s="25">
        <v>0</v>
      </c>
      <c r="AO28" s="25">
        <v>0</v>
      </c>
      <c r="AP28" s="25">
        <v>0</v>
      </c>
      <c r="AQ28" s="28"/>
      <c r="AR28" s="25">
        <v>0</v>
      </c>
      <c r="AS28" s="25">
        <v>0</v>
      </c>
      <c r="AT28" s="25">
        <v>0</v>
      </c>
      <c r="AU28" s="120">
        <v>1</v>
      </c>
      <c r="AV28" s="25">
        <v>0</v>
      </c>
      <c r="AW28" s="25">
        <v>0</v>
      </c>
      <c r="AX28" s="25">
        <v>0</v>
      </c>
      <c r="AY28" s="128">
        <f t="shared" si="0"/>
        <v>19</v>
      </c>
    </row>
    <row r="29" spans="1:51">
      <c r="A29" s="15">
        <v>24</v>
      </c>
      <c r="B29" s="17" t="s">
        <v>33</v>
      </c>
      <c r="C29" s="29">
        <v>2</v>
      </c>
      <c r="D29" s="139">
        <v>10</v>
      </c>
      <c r="E29" s="139">
        <v>8</v>
      </c>
      <c r="F29" s="139">
        <v>8</v>
      </c>
      <c r="G29" s="29">
        <v>2</v>
      </c>
      <c r="H29" s="139">
        <v>10</v>
      </c>
      <c r="I29" s="139">
        <v>10</v>
      </c>
      <c r="J29" s="139">
        <v>10</v>
      </c>
      <c r="K29" s="29">
        <v>2</v>
      </c>
      <c r="L29" s="139">
        <v>9</v>
      </c>
      <c r="M29" s="139">
        <v>9</v>
      </c>
      <c r="N29" s="139">
        <v>0</v>
      </c>
      <c r="O29" s="29">
        <v>2</v>
      </c>
      <c r="P29" s="139">
        <v>10</v>
      </c>
      <c r="Q29" s="139">
        <v>9</v>
      </c>
      <c r="R29" s="139">
        <v>9</v>
      </c>
      <c r="S29" s="29">
        <v>2</v>
      </c>
      <c r="T29" s="139">
        <v>0</v>
      </c>
      <c r="U29" s="139">
        <v>0</v>
      </c>
      <c r="V29" s="139"/>
      <c r="W29" s="29">
        <v>2</v>
      </c>
      <c r="X29" s="139">
        <v>0</v>
      </c>
      <c r="Y29" s="139">
        <v>0</v>
      </c>
      <c r="Z29" s="139">
        <v>0</v>
      </c>
      <c r="AA29" s="29">
        <v>2</v>
      </c>
      <c r="AB29" s="139">
        <v>0</v>
      </c>
      <c r="AC29" s="139">
        <v>0</v>
      </c>
      <c r="AD29" s="139">
        <v>0</v>
      </c>
      <c r="AE29" s="29">
        <v>2</v>
      </c>
      <c r="AF29" s="139">
        <v>0</v>
      </c>
      <c r="AG29" s="139">
        <v>0</v>
      </c>
      <c r="AH29" s="73">
        <v>0</v>
      </c>
      <c r="AI29" s="29">
        <v>1</v>
      </c>
      <c r="AJ29" s="139">
        <v>0</v>
      </c>
      <c r="AK29" s="139">
        <v>0</v>
      </c>
      <c r="AL29" s="139">
        <v>0</v>
      </c>
      <c r="AM29" s="29">
        <v>1</v>
      </c>
      <c r="AN29" s="25">
        <v>0</v>
      </c>
      <c r="AO29" s="25">
        <v>0</v>
      </c>
      <c r="AP29" s="25">
        <v>0</v>
      </c>
      <c r="AQ29" s="28">
        <v>0</v>
      </c>
      <c r="AR29" s="25">
        <v>0</v>
      </c>
      <c r="AS29" s="25">
        <v>0</v>
      </c>
      <c r="AT29" s="25">
        <v>0</v>
      </c>
      <c r="AU29" s="120">
        <v>1</v>
      </c>
      <c r="AV29" s="25">
        <v>0</v>
      </c>
      <c r="AW29" s="25">
        <v>0</v>
      </c>
      <c r="AX29" s="25">
        <v>0</v>
      </c>
      <c r="AY29" s="128">
        <f t="shared" si="0"/>
        <v>19</v>
      </c>
    </row>
    <row r="30" spans="1:51">
      <c r="A30" s="15">
        <v>25</v>
      </c>
      <c r="B30" s="17" t="s">
        <v>34</v>
      </c>
      <c r="C30" s="29">
        <v>2</v>
      </c>
      <c r="D30" s="139">
        <v>0</v>
      </c>
      <c r="E30" s="139"/>
      <c r="F30" s="139"/>
      <c r="G30" s="29">
        <v>2</v>
      </c>
      <c r="H30" s="139">
        <v>0</v>
      </c>
      <c r="I30" s="139"/>
      <c r="J30" s="139"/>
      <c r="K30" s="29">
        <v>2</v>
      </c>
      <c r="L30" s="139">
        <v>0</v>
      </c>
      <c r="M30" s="139"/>
      <c r="N30" s="139"/>
      <c r="O30" s="29">
        <v>2</v>
      </c>
      <c r="P30" s="139">
        <v>0</v>
      </c>
      <c r="Q30" s="139"/>
      <c r="R30" s="139"/>
      <c r="S30" s="29">
        <v>2</v>
      </c>
      <c r="T30" s="139">
        <v>0</v>
      </c>
      <c r="U30" s="139"/>
      <c r="V30" s="139"/>
      <c r="W30" s="29">
        <v>2</v>
      </c>
      <c r="X30" s="139">
        <v>0</v>
      </c>
      <c r="Y30" s="139"/>
      <c r="Z30" s="139"/>
      <c r="AA30" s="29">
        <v>2</v>
      </c>
      <c r="AB30" s="139">
        <v>0</v>
      </c>
      <c r="AC30" s="139"/>
      <c r="AD30" s="139"/>
      <c r="AE30" s="29">
        <v>2</v>
      </c>
      <c r="AF30" s="139">
        <v>0</v>
      </c>
      <c r="AG30" s="139"/>
      <c r="AH30" s="73"/>
      <c r="AI30" s="29">
        <v>1</v>
      </c>
      <c r="AJ30" s="139"/>
      <c r="AK30" s="139"/>
      <c r="AL30" s="139"/>
      <c r="AM30" s="29">
        <v>1</v>
      </c>
      <c r="AN30" s="25">
        <v>0</v>
      </c>
      <c r="AO30" s="25">
        <v>0</v>
      </c>
      <c r="AP30" s="25">
        <v>0</v>
      </c>
      <c r="AQ30" s="28"/>
      <c r="AR30" s="25">
        <v>0</v>
      </c>
      <c r="AS30" s="25">
        <v>0</v>
      </c>
      <c r="AT30" s="25">
        <v>0</v>
      </c>
      <c r="AU30" s="120">
        <v>1</v>
      </c>
      <c r="AV30" s="25">
        <v>0</v>
      </c>
      <c r="AW30" s="25">
        <v>0</v>
      </c>
      <c r="AX30" s="25">
        <v>0</v>
      </c>
      <c r="AY30" s="128">
        <f t="shared" si="0"/>
        <v>19</v>
      </c>
    </row>
    <row r="31" spans="1:51">
      <c r="A31" s="15">
        <v>26</v>
      </c>
      <c r="B31" s="17" t="s">
        <v>35</v>
      </c>
      <c r="C31" s="29">
        <v>4</v>
      </c>
      <c r="D31" s="139">
        <v>0</v>
      </c>
      <c r="E31" s="139"/>
      <c r="F31" s="139"/>
      <c r="G31" s="29">
        <v>4</v>
      </c>
      <c r="H31" s="139">
        <v>0</v>
      </c>
      <c r="I31" s="139"/>
      <c r="J31" s="139"/>
      <c r="K31" s="29">
        <v>4</v>
      </c>
      <c r="L31" s="139">
        <v>0</v>
      </c>
      <c r="M31" s="139"/>
      <c r="N31" s="139"/>
      <c r="O31" s="29">
        <v>4</v>
      </c>
      <c r="P31" s="139">
        <v>0</v>
      </c>
      <c r="Q31" s="139"/>
      <c r="R31" s="139"/>
      <c r="S31" s="29">
        <v>4</v>
      </c>
      <c r="T31" s="139">
        <v>0</v>
      </c>
      <c r="U31" s="139"/>
      <c r="V31" s="139"/>
      <c r="W31" s="29">
        <v>4</v>
      </c>
      <c r="X31" s="139">
        <v>0</v>
      </c>
      <c r="Y31" s="139"/>
      <c r="Z31" s="139"/>
      <c r="AA31" s="29">
        <v>2</v>
      </c>
      <c r="AB31" s="139">
        <v>0</v>
      </c>
      <c r="AC31" s="139"/>
      <c r="AD31" s="139"/>
      <c r="AE31" s="29">
        <v>2</v>
      </c>
      <c r="AF31" s="139">
        <v>0</v>
      </c>
      <c r="AG31" s="139"/>
      <c r="AH31" s="73"/>
      <c r="AI31" s="29">
        <v>1</v>
      </c>
      <c r="AJ31" s="139"/>
      <c r="AK31" s="139"/>
      <c r="AL31" s="139"/>
      <c r="AM31" s="29">
        <v>0</v>
      </c>
      <c r="AN31" s="25">
        <v>0</v>
      </c>
      <c r="AO31" s="25">
        <v>0</v>
      </c>
      <c r="AP31" s="25">
        <v>0</v>
      </c>
      <c r="AQ31" s="28"/>
      <c r="AR31" s="25">
        <v>0</v>
      </c>
      <c r="AS31" s="25">
        <v>0</v>
      </c>
      <c r="AT31" s="25">
        <v>0</v>
      </c>
      <c r="AU31" s="120">
        <v>1</v>
      </c>
      <c r="AV31" s="25">
        <v>0</v>
      </c>
      <c r="AW31" s="25">
        <v>0</v>
      </c>
      <c r="AX31" s="25">
        <v>0</v>
      </c>
      <c r="AY31" s="128">
        <f t="shared" si="0"/>
        <v>30</v>
      </c>
    </row>
    <row r="32" spans="1:51">
      <c r="A32" s="15">
        <v>27</v>
      </c>
      <c r="B32" s="17" t="s">
        <v>36</v>
      </c>
      <c r="C32" s="29">
        <v>4</v>
      </c>
      <c r="D32" s="139">
        <v>0</v>
      </c>
      <c r="E32" s="56">
        <v>0</v>
      </c>
      <c r="F32" s="139">
        <v>0</v>
      </c>
      <c r="G32" s="29">
        <v>4</v>
      </c>
      <c r="H32" s="139">
        <v>0</v>
      </c>
      <c r="I32" s="139">
        <v>0</v>
      </c>
      <c r="J32" s="139">
        <v>0</v>
      </c>
      <c r="K32" s="29">
        <v>4</v>
      </c>
      <c r="L32" s="139">
        <v>0</v>
      </c>
      <c r="M32" s="139">
        <v>0</v>
      </c>
      <c r="N32" s="139">
        <v>0</v>
      </c>
      <c r="O32" s="29">
        <v>4</v>
      </c>
      <c r="P32" s="139">
        <v>0</v>
      </c>
      <c r="Q32" s="139">
        <v>0</v>
      </c>
      <c r="R32" s="139">
        <v>0</v>
      </c>
      <c r="S32" s="29">
        <v>4</v>
      </c>
      <c r="T32" s="139">
        <v>0</v>
      </c>
      <c r="U32" s="139">
        <v>0</v>
      </c>
      <c r="V32" s="139"/>
      <c r="W32" s="29">
        <v>4</v>
      </c>
      <c r="X32" s="139">
        <v>0</v>
      </c>
      <c r="Y32" s="139">
        <v>0</v>
      </c>
      <c r="Z32" s="139">
        <v>0</v>
      </c>
      <c r="AA32" s="29">
        <v>2</v>
      </c>
      <c r="AB32" s="139">
        <v>0</v>
      </c>
      <c r="AC32" s="139">
        <v>0</v>
      </c>
      <c r="AD32" s="139">
        <v>0</v>
      </c>
      <c r="AE32" s="29">
        <v>2</v>
      </c>
      <c r="AF32" s="139">
        <v>0</v>
      </c>
      <c r="AG32" s="139"/>
      <c r="AH32" s="73"/>
      <c r="AI32" s="29">
        <v>1</v>
      </c>
      <c r="AJ32" s="139"/>
      <c r="AK32" s="139"/>
      <c r="AL32" s="139"/>
      <c r="AM32" s="29">
        <v>0</v>
      </c>
      <c r="AN32" s="25">
        <v>0</v>
      </c>
      <c r="AO32" s="25">
        <v>0</v>
      </c>
      <c r="AP32" s="25">
        <v>0</v>
      </c>
      <c r="AQ32" s="28"/>
      <c r="AR32" s="25">
        <v>0</v>
      </c>
      <c r="AS32" s="25">
        <v>0</v>
      </c>
      <c r="AT32" s="25">
        <v>0</v>
      </c>
      <c r="AU32" s="120">
        <v>1</v>
      </c>
      <c r="AV32" s="25">
        <v>0</v>
      </c>
      <c r="AW32" s="25">
        <v>0</v>
      </c>
      <c r="AX32" s="25">
        <v>0</v>
      </c>
      <c r="AY32" s="128">
        <f t="shared" si="0"/>
        <v>30</v>
      </c>
    </row>
    <row r="33" spans="1:51">
      <c r="A33" s="15">
        <v>28</v>
      </c>
      <c r="B33" s="17" t="s">
        <v>37</v>
      </c>
      <c r="C33" s="29">
        <v>3</v>
      </c>
      <c r="D33" s="139">
        <v>0</v>
      </c>
      <c r="E33" s="139"/>
      <c r="F33" s="139"/>
      <c r="G33" s="29">
        <v>3</v>
      </c>
      <c r="H33" s="139">
        <v>0</v>
      </c>
      <c r="I33" s="139"/>
      <c r="J33" s="139"/>
      <c r="K33" s="29">
        <v>3</v>
      </c>
      <c r="L33" s="139">
        <v>0</v>
      </c>
      <c r="M33" s="139"/>
      <c r="N33" s="139"/>
      <c r="O33" s="29">
        <v>3</v>
      </c>
      <c r="P33" s="139">
        <v>0</v>
      </c>
      <c r="Q33" s="139"/>
      <c r="R33" s="139"/>
      <c r="S33" s="29">
        <v>3</v>
      </c>
      <c r="T33" s="139">
        <v>0</v>
      </c>
      <c r="U33" s="139"/>
      <c r="V33" s="139"/>
      <c r="W33" s="29">
        <v>3</v>
      </c>
      <c r="X33" s="139">
        <v>0</v>
      </c>
      <c r="Y33" s="139"/>
      <c r="Z33" s="139"/>
      <c r="AA33" s="29">
        <v>2</v>
      </c>
      <c r="AB33" s="139">
        <v>0</v>
      </c>
      <c r="AC33" s="139"/>
      <c r="AD33" s="139"/>
      <c r="AE33" s="29">
        <v>2</v>
      </c>
      <c r="AF33" s="139">
        <v>0</v>
      </c>
      <c r="AG33" s="139"/>
      <c r="AH33" s="73"/>
      <c r="AI33" s="29">
        <v>1</v>
      </c>
      <c r="AJ33" s="139"/>
      <c r="AK33" s="139"/>
      <c r="AL33" s="139"/>
      <c r="AM33" s="29">
        <v>1</v>
      </c>
      <c r="AN33" s="25">
        <v>0</v>
      </c>
      <c r="AO33" s="25">
        <v>0</v>
      </c>
      <c r="AP33" s="25">
        <v>0</v>
      </c>
      <c r="AQ33" s="28"/>
      <c r="AR33" s="25">
        <v>0</v>
      </c>
      <c r="AS33" s="25">
        <v>0</v>
      </c>
      <c r="AT33" s="25">
        <v>0</v>
      </c>
      <c r="AU33" s="120">
        <v>1</v>
      </c>
      <c r="AV33" s="25">
        <v>0</v>
      </c>
      <c r="AW33" s="25">
        <v>0</v>
      </c>
      <c r="AX33" s="25">
        <v>0</v>
      </c>
      <c r="AY33" s="128">
        <f t="shared" si="0"/>
        <v>25</v>
      </c>
    </row>
    <row r="34" spans="1:51">
      <c r="A34" s="15">
        <v>29</v>
      </c>
      <c r="B34" s="17" t="s">
        <v>38</v>
      </c>
      <c r="C34" s="29">
        <v>3</v>
      </c>
      <c r="D34" s="139">
        <v>15</v>
      </c>
      <c r="E34" s="56">
        <v>15</v>
      </c>
      <c r="F34" s="139">
        <v>15</v>
      </c>
      <c r="G34" s="29">
        <v>3</v>
      </c>
      <c r="H34" s="139">
        <v>17</v>
      </c>
      <c r="I34" s="139">
        <v>17</v>
      </c>
      <c r="J34" s="139">
        <v>17</v>
      </c>
      <c r="K34" s="29">
        <v>3</v>
      </c>
      <c r="L34" s="139">
        <v>11</v>
      </c>
      <c r="M34" s="139">
        <v>11</v>
      </c>
      <c r="N34" s="139">
        <v>11</v>
      </c>
      <c r="O34" s="29">
        <v>3</v>
      </c>
      <c r="P34" s="139">
        <v>12</v>
      </c>
      <c r="Q34" s="139">
        <v>12</v>
      </c>
      <c r="R34" s="139">
        <v>12</v>
      </c>
      <c r="S34" s="29">
        <v>3</v>
      </c>
      <c r="T34" s="139">
        <v>32</v>
      </c>
      <c r="U34" s="139">
        <v>32</v>
      </c>
      <c r="V34" s="139">
        <v>32</v>
      </c>
      <c r="W34" s="29">
        <v>3</v>
      </c>
      <c r="X34" s="139">
        <v>19</v>
      </c>
      <c r="Y34" s="139">
        <v>19</v>
      </c>
      <c r="Z34" s="139">
        <v>19</v>
      </c>
      <c r="AA34" s="29">
        <v>2</v>
      </c>
      <c r="AB34" s="139">
        <v>10</v>
      </c>
      <c r="AC34" s="139">
        <v>10</v>
      </c>
      <c r="AD34" s="139">
        <v>10</v>
      </c>
      <c r="AE34" s="29">
        <v>2</v>
      </c>
      <c r="AF34" s="139">
        <v>17</v>
      </c>
      <c r="AG34" s="139">
        <v>17</v>
      </c>
      <c r="AH34" s="73">
        <v>17</v>
      </c>
      <c r="AI34" s="29">
        <v>1</v>
      </c>
      <c r="AJ34" s="139">
        <v>0</v>
      </c>
      <c r="AK34" s="139">
        <v>0</v>
      </c>
      <c r="AL34" s="139">
        <v>0</v>
      </c>
      <c r="AM34" s="29">
        <v>0</v>
      </c>
      <c r="AN34" s="25">
        <v>0</v>
      </c>
      <c r="AO34" s="25">
        <v>0</v>
      </c>
      <c r="AP34" s="25">
        <v>0</v>
      </c>
      <c r="AQ34" s="28">
        <v>0</v>
      </c>
      <c r="AR34" s="25">
        <v>16</v>
      </c>
      <c r="AS34" s="25">
        <v>16</v>
      </c>
      <c r="AT34" s="25">
        <v>16</v>
      </c>
      <c r="AU34" s="120">
        <v>1</v>
      </c>
      <c r="AV34" s="25">
        <v>57</v>
      </c>
      <c r="AW34" s="25">
        <v>57</v>
      </c>
      <c r="AX34" s="25">
        <v>57</v>
      </c>
      <c r="AY34" s="128">
        <f t="shared" si="0"/>
        <v>24</v>
      </c>
    </row>
    <row r="35" spans="1:51">
      <c r="A35" s="15">
        <v>30</v>
      </c>
      <c r="B35" s="17" t="s">
        <v>39</v>
      </c>
      <c r="C35" s="29">
        <v>2</v>
      </c>
      <c r="D35" s="139">
        <v>0</v>
      </c>
      <c r="E35" s="139">
        <v>0</v>
      </c>
      <c r="F35" s="139">
        <v>0</v>
      </c>
      <c r="G35" s="29">
        <v>2</v>
      </c>
      <c r="H35" s="139">
        <v>0</v>
      </c>
      <c r="I35" s="139">
        <v>0</v>
      </c>
      <c r="J35" s="139">
        <v>0</v>
      </c>
      <c r="K35" s="29">
        <v>2</v>
      </c>
      <c r="L35" s="139">
        <v>0</v>
      </c>
      <c r="M35" s="139">
        <v>0</v>
      </c>
      <c r="N35" s="139">
        <v>0</v>
      </c>
      <c r="O35" s="29">
        <v>2</v>
      </c>
      <c r="P35" s="139">
        <v>0</v>
      </c>
      <c r="Q35" s="139">
        <v>0</v>
      </c>
      <c r="R35" s="139">
        <v>0</v>
      </c>
      <c r="S35" s="29">
        <v>2</v>
      </c>
      <c r="T35" s="139">
        <v>0</v>
      </c>
      <c r="U35" s="139">
        <v>0</v>
      </c>
      <c r="V35" s="139"/>
      <c r="W35" s="29">
        <v>2</v>
      </c>
      <c r="X35" s="139">
        <v>0</v>
      </c>
      <c r="Y35" s="139">
        <v>0</v>
      </c>
      <c r="Z35" s="139">
        <v>0</v>
      </c>
      <c r="AA35" s="29">
        <v>2</v>
      </c>
      <c r="AB35" s="139">
        <v>0</v>
      </c>
      <c r="AC35" s="139">
        <v>0</v>
      </c>
      <c r="AD35" s="139">
        <v>0</v>
      </c>
      <c r="AE35" s="29">
        <v>2</v>
      </c>
      <c r="AF35" s="139">
        <v>0</v>
      </c>
      <c r="AG35" s="139">
        <v>0</v>
      </c>
      <c r="AH35" s="73">
        <v>0</v>
      </c>
      <c r="AI35" s="29">
        <v>1</v>
      </c>
      <c r="AJ35" s="139"/>
      <c r="AK35" s="139"/>
      <c r="AL35" s="139"/>
      <c r="AM35" s="29">
        <v>0</v>
      </c>
      <c r="AN35" s="25">
        <v>0</v>
      </c>
      <c r="AO35" s="25">
        <v>0</v>
      </c>
      <c r="AP35" s="25">
        <v>0</v>
      </c>
      <c r="AQ35" s="28">
        <v>0</v>
      </c>
      <c r="AR35" s="25">
        <v>0</v>
      </c>
      <c r="AS35" s="25">
        <v>0</v>
      </c>
      <c r="AT35" s="25">
        <v>0</v>
      </c>
      <c r="AU35" s="120">
        <v>1</v>
      </c>
      <c r="AV35" s="25">
        <v>0</v>
      </c>
      <c r="AW35" s="25">
        <v>0</v>
      </c>
      <c r="AX35" s="25">
        <v>0</v>
      </c>
      <c r="AY35" s="128">
        <f t="shared" si="0"/>
        <v>18</v>
      </c>
    </row>
    <row r="36" spans="1:51">
      <c r="A36" s="16">
        <v>31</v>
      </c>
      <c r="B36" s="17" t="s">
        <v>40</v>
      </c>
      <c r="C36" s="29">
        <v>6</v>
      </c>
      <c r="D36" s="139">
        <v>23</v>
      </c>
      <c r="E36" s="56">
        <v>23</v>
      </c>
      <c r="F36" s="139">
        <v>5</v>
      </c>
      <c r="G36" s="29">
        <v>6</v>
      </c>
      <c r="H36" s="139">
        <v>45</v>
      </c>
      <c r="I36" s="139">
        <v>45</v>
      </c>
      <c r="J36" s="139">
        <v>8</v>
      </c>
      <c r="K36" s="29">
        <v>6</v>
      </c>
      <c r="L36" s="139">
        <v>32</v>
      </c>
      <c r="M36" s="139">
        <v>32</v>
      </c>
      <c r="N36" s="139">
        <v>2</v>
      </c>
      <c r="O36" s="29">
        <v>6</v>
      </c>
      <c r="P36" s="139">
        <v>44</v>
      </c>
      <c r="Q36" s="139">
        <v>44</v>
      </c>
      <c r="R36" s="139">
        <v>7</v>
      </c>
      <c r="S36" s="29">
        <v>6</v>
      </c>
      <c r="T36" s="139">
        <v>45</v>
      </c>
      <c r="U36" s="139">
        <v>45</v>
      </c>
      <c r="V36" s="139">
        <v>4</v>
      </c>
      <c r="W36" s="29">
        <v>6</v>
      </c>
      <c r="X36" s="139">
        <v>44</v>
      </c>
      <c r="Y36" s="139">
        <v>44</v>
      </c>
      <c r="Z36" s="139">
        <v>5</v>
      </c>
      <c r="AA36" s="29">
        <v>2</v>
      </c>
      <c r="AB36" s="139">
        <v>21</v>
      </c>
      <c r="AC36" s="139">
        <v>21</v>
      </c>
      <c r="AD36" s="139">
        <v>6</v>
      </c>
      <c r="AE36" s="29">
        <v>2</v>
      </c>
      <c r="AF36" s="139">
        <v>27</v>
      </c>
      <c r="AG36" s="139">
        <v>27</v>
      </c>
      <c r="AH36" s="73">
        <v>6</v>
      </c>
      <c r="AI36" s="29">
        <v>1</v>
      </c>
      <c r="AJ36" s="139">
        <v>16</v>
      </c>
      <c r="AK36" s="139">
        <v>16</v>
      </c>
      <c r="AL36" s="139">
        <v>16</v>
      </c>
      <c r="AM36" s="29">
        <v>0</v>
      </c>
      <c r="AN36" s="25">
        <v>0</v>
      </c>
      <c r="AO36" s="25">
        <v>0</v>
      </c>
      <c r="AP36" s="25">
        <v>0</v>
      </c>
      <c r="AQ36" s="28">
        <v>0</v>
      </c>
      <c r="AR36" s="25">
        <v>18</v>
      </c>
      <c r="AS36" s="25">
        <v>18</v>
      </c>
      <c r="AT36" s="25">
        <v>1</v>
      </c>
      <c r="AU36" s="120">
        <v>1</v>
      </c>
      <c r="AV36" s="25">
        <v>100</v>
      </c>
      <c r="AW36" s="25">
        <v>100</v>
      </c>
      <c r="AX36" s="25">
        <v>100</v>
      </c>
      <c r="AY36" s="128">
        <f>C36+G36+K36+O36+S36+W36+AA36+AE36++AI36+AM36+AQ36+AU36</f>
        <v>42</v>
      </c>
    </row>
    <row r="37" spans="1:51">
      <c r="A37" s="15">
        <v>32</v>
      </c>
      <c r="B37" s="17" t="s">
        <v>41</v>
      </c>
      <c r="C37" s="29">
        <v>2</v>
      </c>
      <c r="D37" s="139">
        <v>10</v>
      </c>
      <c r="E37" s="56">
        <v>10</v>
      </c>
      <c r="F37" s="139">
        <v>8</v>
      </c>
      <c r="G37" s="29">
        <v>2</v>
      </c>
      <c r="H37" s="139">
        <v>0</v>
      </c>
      <c r="I37" s="139">
        <v>0</v>
      </c>
      <c r="J37" s="139">
        <v>0</v>
      </c>
      <c r="K37" s="29">
        <v>2</v>
      </c>
      <c r="L37" s="139">
        <v>0</v>
      </c>
      <c r="M37" s="139">
        <v>0</v>
      </c>
      <c r="N37" s="139">
        <v>0</v>
      </c>
      <c r="O37" s="29">
        <v>2</v>
      </c>
      <c r="P37" s="139">
        <v>0</v>
      </c>
      <c r="Q37" s="139">
        <v>0</v>
      </c>
      <c r="R37" s="139">
        <v>0</v>
      </c>
      <c r="S37" s="29">
        <v>2</v>
      </c>
      <c r="T37" s="139">
        <v>0</v>
      </c>
      <c r="U37" s="139">
        <v>0</v>
      </c>
      <c r="V37" s="139">
        <v>0</v>
      </c>
      <c r="W37" s="29">
        <v>2</v>
      </c>
      <c r="X37" s="139">
        <v>0</v>
      </c>
      <c r="Y37" s="139">
        <v>0</v>
      </c>
      <c r="Z37" s="139">
        <v>0</v>
      </c>
      <c r="AA37" s="29">
        <v>2</v>
      </c>
      <c r="AB37" s="139">
        <v>0</v>
      </c>
      <c r="AC37" s="139">
        <v>0</v>
      </c>
      <c r="AD37" s="139">
        <v>0</v>
      </c>
      <c r="AE37" s="29">
        <v>2</v>
      </c>
      <c r="AF37" s="139">
        <v>0</v>
      </c>
      <c r="AG37" s="139">
        <v>0</v>
      </c>
      <c r="AH37" s="73">
        <v>0</v>
      </c>
      <c r="AI37" s="29">
        <v>1</v>
      </c>
      <c r="AJ37" s="139">
        <v>0</v>
      </c>
      <c r="AK37" s="139">
        <v>0</v>
      </c>
      <c r="AL37" s="139"/>
      <c r="AM37" s="29">
        <v>1</v>
      </c>
      <c r="AN37" s="25">
        <v>0</v>
      </c>
      <c r="AO37" s="25">
        <v>0</v>
      </c>
      <c r="AP37" s="25">
        <v>0</v>
      </c>
      <c r="AQ37" s="28">
        <v>0</v>
      </c>
      <c r="AR37" s="25">
        <v>0</v>
      </c>
      <c r="AS37" s="25">
        <v>0</v>
      </c>
      <c r="AT37" s="25">
        <v>0</v>
      </c>
      <c r="AU37" s="120">
        <v>1</v>
      </c>
      <c r="AV37" s="25">
        <v>0</v>
      </c>
      <c r="AW37" s="25">
        <v>0</v>
      </c>
      <c r="AX37" s="25">
        <v>0</v>
      </c>
      <c r="AY37" s="128">
        <f t="shared" si="0"/>
        <v>19</v>
      </c>
    </row>
    <row r="38" spans="1:51">
      <c r="A38" s="15">
        <v>33</v>
      </c>
      <c r="B38" s="17" t="s">
        <v>42</v>
      </c>
      <c r="C38" s="29">
        <v>2</v>
      </c>
      <c r="D38" s="139">
        <v>0</v>
      </c>
      <c r="E38" s="139"/>
      <c r="F38" s="139"/>
      <c r="G38" s="29">
        <v>2</v>
      </c>
      <c r="H38" s="139">
        <v>0</v>
      </c>
      <c r="I38" s="139"/>
      <c r="J38" s="139"/>
      <c r="K38" s="29">
        <v>2</v>
      </c>
      <c r="L38" s="139">
        <v>0</v>
      </c>
      <c r="M38" s="139"/>
      <c r="N38" s="139"/>
      <c r="O38" s="29">
        <v>2</v>
      </c>
      <c r="P38" s="139">
        <v>0</v>
      </c>
      <c r="Q38" s="139"/>
      <c r="R38" s="139"/>
      <c r="S38" s="29">
        <v>2</v>
      </c>
      <c r="T38" s="139">
        <v>0</v>
      </c>
      <c r="U38" s="139"/>
      <c r="V38" s="139"/>
      <c r="W38" s="29">
        <v>2</v>
      </c>
      <c r="X38" s="139">
        <v>0</v>
      </c>
      <c r="Y38" s="139"/>
      <c r="Z38" s="139"/>
      <c r="AA38" s="29">
        <v>2</v>
      </c>
      <c r="AB38" s="139">
        <v>0</v>
      </c>
      <c r="AC38" s="139"/>
      <c r="AD38" s="139"/>
      <c r="AE38" s="29">
        <v>2</v>
      </c>
      <c r="AF38" s="139">
        <v>0</v>
      </c>
      <c r="AG38" s="139"/>
      <c r="AH38" s="73"/>
      <c r="AI38" s="29">
        <v>1</v>
      </c>
      <c r="AJ38" s="139"/>
      <c r="AK38" s="139"/>
      <c r="AL38" s="139"/>
      <c r="AM38" s="29">
        <v>0</v>
      </c>
      <c r="AN38" s="25">
        <v>0</v>
      </c>
      <c r="AO38" s="25">
        <v>0</v>
      </c>
      <c r="AP38" s="25">
        <v>0</v>
      </c>
      <c r="AQ38" s="28"/>
      <c r="AR38" s="25">
        <v>0</v>
      </c>
      <c r="AS38" s="25">
        <v>0</v>
      </c>
      <c r="AT38" s="25">
        <v>0</v>
      </c>
      <c r="AU38" s="120">
        <v>1</v>
      </c>
      <c r="AV38" s="25">
        <v>0</v>
      </c>
      <c r="AW38" s="25">
        <v>0</v>
      </c>
      <c r="AX38" s="25">
        <v>0</v>
      </c>
      <c r="AY38" s="128">
        <f t="shared" si="0"/>
        <v>18</v>
      </c>
    </row>
    <row r="39" spans="1:51">
      <c r="A39" s="15">
        <v>34</v>
      </c>
      <c r="B39" s="17" t="s">
        <v>43</v>
      </c>
      <c r="C39" s="29">
        <v>2</v>
      </c>
      <c r="D39" s="139">
        <v>5</v>
      </c>
      <c r="E39" s="56">
        <v>5</v>
      </c>
      <c r="F39" s="139">
        <v>5</v>
      </c>
      <c r="G39" s="29">
        <v>2</v>
      </c>
      <c r="H39" s="139">
        <v>6</v>
      </c>
      <c r="I39" s="139">
        <v>6</v>
      </c>
      <c r="J39" s="139">
        <v>6</v>
      </c>
      <c r="K39" s="29">
        <v>2</v>
      </c>
      <c r="L39" s="139">
        <v>5</v>
      </c>
      <c r="M39" s="139">
        <v>5</v>
      </c>
      <c r="N39" s="139">
        <v>5</v>
      </c>
      <c r="O39" s="29">
        <v>2</v>
      </c>
      <c r="P39" s="139">
        <v>6</v>
      </c>
      <c r="Q39" s="139">
        <v>6</v>
      </c>
      <c r="R39" s="139">
        <v>6</v>
      </c>
      <c r="S39" s="29">
        <v>2</v>
      </c>
      <c r="T39" s="139">
        <v>9</v>
      </c>
      <c r="U39" s="139">
        <v>9</v>
      </c>
      <c r="V39" s="139">
        <v>9</v>
      </c>
      <c r="W39" s="29">
        <v>2</v>
      </c>
      <c r="X39" s="139">
        <v>7</v>
      </c>
      <c r="Y39" s="139">
        <v>7</v>
      </c>
      <c r="Z39" s="139">
        <v>7</v>
      </c>
      <c r="AA39" s="29">
        <v>2</v>
      </c>
      <c r="AB39" s="139">
        <v>5</v>
      </c>
      <c r="AC39" s="139">
        <v>5</v>
      </c>
      <c r="AD39" s="139">
        <v>5</v>
      </c>
      <c r="AE39" s="29">
        <v>2</v>
      </c>
      <c r="AF39" s="139">
        <v>6</v>
      </c>
      <c r="AG39" s="139">
        <v>6</v>
      </c>
      <c r="AH39" s="73">
        <v>6</v>
      </c>
      <c r="AI39" s="29">
        <v>1</v>
      </c>
      <c r="AJ39" s="139">
        <v>0</v>
      </c>
      <c r="AK39" s="139">
        <v>0</v>
      </c>
      <c r="AL39" s="139">
        <v>0</v>
      </c>
      <c r="AM39" s="29">
        <v>0</v>
      </c>
      <c r="AN39" s="25">
        <v>0</v>
      </c>
      <c r="AO39" s="25">
        <v>0</v>
      </c>
      <c r="AP39" s="25">
        <v>0</v>
      </c>
      <c r="AQ39" s="28"/>
      <c r="AR39" s="25">
        <v>0</v>
      </c>
      <c r="AS39" s="25">
        <v>0</v>
      </c>
      <c r="AT39" s="25">
        <v>0</v>
      </c>
      <c r="AU39" s="120">
        <v>1</v>
      </c>
      <c r="AV39" s="25">
        <v>0</v>
      </c>
      <c r="AW39" s="25">
        <v>0</v>
      </c>
      <c r="AX39" s="25">
        <v>0</v>
      </c>
      <c r="AY39" s="128">
        <f t="shared" si="0"/>
        <v>18</v>
      </c>
    </row>
    <row r="40" spans="1:51">
      <c r="A40" s="15">
        <v>35</v>
      </c>
      <c r="B40" s="17" t="s">
        <v>44</v>
      </c>
      <c r="C40" s="29">
        <v>3</v>
      </c>
      <c r="D40" s="139">
        <v>59</v>
      </c>
      <c r="E40" s="56">
        <v>53</v>
      </c>
      <c r="F40" s="139">
        <v>9</v>
      </c>
      <c r="G40" s="29">
        <v>3</v>
      </c>
      <c r="H40" s="139">
        <v>31</v>
      </c>
      <c r="I40" s="139">
        <v>29</v>
      </c>
      <c r="J40" s="139">
        <v>17</v>
      </c>
      <c r="K40" s="29">
        <v>3</v>
      </c>
      <c r="L40" s="139">
        <v>19</v>
      </c>
      <c r="M40" s="139">
        <v>13</v>
      </c>
      <c r="N40" s="139">
        <v>10</v>
      </c>
      <c r="O40" s="29">
        <v>3</v>
      </c>
      <c r="P40" s="139">
        <v>39</v>
      </c>
      <c r="Q40" s="139">
        <v>30</v>
      </c>
      <c r="R40" s="139">
        <v>27</v>
      </c>
      <c r="S40" s="29">
        <v>3</v>
      </c>
      <c r="T40" s="139">
        <v>49</v>
      </c>
      <c r="U40" s="139">
        <v>35</v>
      </c>
      <c r="V40" s="139">
        <v>1</v>
      </c>
      <c r="W40" s="29">
        <v>3</v>
      </c>
      <c r="X40" s="139">
        <v>1</v>
      </c>
      <c r="Y40" s="139">
        <v>1</v>
      </c>
      <c r="Z40" s="139">
        <v>1</v>
      </c>
      <c r="AA40" s="29">
        <v>2</v>
      </c>
      <c r="AB40" s="139">
        <v>1</v>
      </c>
      <c r="AC40" s="139">
        <v>1</v>
      </c>
      <c r="AD40" s="139">
        <v>1</v>
      </c>
      <c r="AE40" s="29">
        <v>2</v>
      </c>
      <c r="AF40" s="139">
        <v>0</v>
      </c>
      <c r="AG40" s="139">
        <v>0</v>
      </c>
      <c r="AH40" s="73">
        <v>0</v>
      </c>
      <c r="AI40" s="29">
        <v>1</v>
      </c>
      <c r="AJ40" s="139">
        <v>0</v>
      </c>
      <c r="AK40" s="139">
        <v>0</v>
      </c>
      <c r="AL40" s="139">
        <v>0</v>
      </c>
      <c r="AM40" s="29">
        <v>0</v>
      </c>
      <c r="AN40" s="25">
        <v>0</v>
      </c>
      <c r="AO40" s="25">
        <v>0</v>
      </c>
      <c r="AP40" s="25">
        <v>0</v>
      </c>
      <c r="AQ40" s="28">
        <v>0</v>
      </c>
      <c r="AR40" s="25">
        <v>0</v>
      </c>
      <c r="AS40" s="25">
        <v>0</v>
      </c>
      <c r="AT40" s="25">
        <v>0</v>
      </c>
      <c r="AU40" s="120">
        <v>1</v>
      </c>
      <c r="AV40" s="25">
        <v>0</v>
      </c>
      <c r="AW40" s="25">
        <v>0</v>
      </c>
      <c r="AX40" s="25">
        <v>0</v>
      </c>
      <c r="AY40" s="128">
        <f t="shared" si="0"/>
        <v>24</v>
      </c>
    </row>
    <row r="41" spans="1:51">
      <c r="A41" s="15">
        <v>36</v>
      </c>
      <c r="B41" s="17" t="s">
        <v>45</v>
      </c>
      <c r="C41" s="29">
        <v>3</v>
      </c>
      <c r="D41" s="139">
        <v>0</v>
      </c>
      <c r="E41" s="56"/>
      <c r="F41" s="139"/>
      <c r="G41" s="29">
        <v>3</v>
      </c>
      <c r="H41" s="139">
        <v>0</v>
      </c>
      <c r="I41" s="139"/>
      <c r="J41" s="139"/>
      <c r="K41" s="29">
        <v>3</v>
      </c>
      <c r="L41" s="139">
        <v>0</v>
      </c>
      <c r="M41" s="139"/>
      <c r="N41" s="139"/>
      <c r="O41" s="29">
        <v>3</v>
      </c>
      <c r="P41" s="139">
        <v>0</v>
      </c>
      <c r="Q41" s="139"/>
      <c r="R41" s="139"/>
      <c r="S41" s="29">
        <v>3</v>
      </c>
      <c r="T41" s="139">
        <v>0</v>
      </c>
      <c r="U41" s="139"/>
      <c r="V41" s="139"/>
      <c r="W41" s="29">
        <v>3</v>
      </c>
      <c r="X41" s="139">
        <v>0</v>
      </c>
      <c r="Y41" s="139"/>
      <c r="Z41" s="139"/>
      <c r="AA41" s="29">
        <v>2</v>
      </c>
      <c r="AB41" s="139">
        <v>0</v>
      </c>
      <c r="AC41" s="139"/>
      <c r="AD41" s="139"/>
      <c r="AE41" s="29">
        <v>2</v>
      </c>
      <c r="AF41" s="139">
        <v>0</v>
      </c>
      <c r="AG41" s="139"/>
      <c r="AH41" s="73"/>
      <c r="AI41" s="29">
        <v>1</v>
      </c>
      <c r="AJ41" s="139"/>
      <c r="AK41" s="139"/>
      <c r="AL41" s="139"/>
      <c r="AM41" s="29">
        <v>0</v>
      </c>
      <c r="AN41" s="25">
        <v>0</v>
      </c>
      <c r="AO41" s="25">
        <v>0</v>
      </c>
      <c r="AP41" s="25">
        <v>0</v>
      </c>
      <c r="AQ41" s="28"/>
      <c r="AR41" s="25">
        <v>0</v>
      </c>
      <c r="AS41" s="25">
        <v>0</v>
      </c>
      <c r="AT41" s="25">
        <v>0</v>
      </c>
      <c r="AU41" s="120">
        <v>1</v>
      </c>
      <c r="AV41" s="25">
        <v>0</v>
      </c>
      <c r="AW41" s="25">
        <v>0</v>
      </c>
      <c r="AX41" s="25">
        <v>0</v>
      </c>
      <c r="AY41" s="128">
        <f t="shared" si="0"/>
        <v>24</v>
      </c>
    </row>
    <row r="42" spans="1:51">
      <c r="A42" s="15">
        <v>37</v>
      </c>
      <c r="B42" s="17" t="s">
        <v>46</v>
      </c>
      <c r="C42" s="29">
        <v>3</v>
      </c>
      <c r="D42" s="139">
        <v>11</v>
      </c>
      <c r="E42" s="56">
        <v>11</v>
      </c>
      <c r="F42" s="139">
        <v>5</v>
      </c>
      <c r="G42" s="29">
        <v>3</v>
      </c>
      <c r="H42" s="139">
        <v>20</v>
      </c>
      <c r="I42" s="139">
        <v>20</v>
      </c>
      <c r="J42" s="139">
        <v>6</v>
      </c>
      <c r="K42" s="29">
        <v>3</v>
      </c>
      <c r="L42" s="139">
        <v>3</v>
      </c>
      <c r="M42" s="139">
        <v>3</v>
      </c>
      <c r="N42" s="139">
        <v>3</v>
      </c>
      <c r="O42" s="29">
        <v>3</v>
      </c>
      <c r="P42" s="139">
        <v>7</v>
      </c>
      <c r="Q42" s="139">
        <v>7</v>
      </c>
      <c r="R42" s="139">
        <v>3</v>
      </c>
      <c r="S42" s="29">
        <v>3</v>
      </c>
      <c r="T42" s="139">
        <v>19</v>
      </c>
      <c r="U42" s="139">
        <v>19</v>
      </c>
      <c r="V42" s="139">
        <v>19</v>
      </c>
      <c r="W42" s="29">
        <v>3</v>
      </c>
      <c r="X42" s="139">
        <v>4</v>
      </c>
      <c r="Y42" s="139">
        <v>4</v>
      </c>
      <c r="Z42" s="139">
        <v>2</v>
      </c>
      <c r="AA42" s="29">
        <v>2</v>
      </c>
      <c r="AB42" s="139">
        <v>2</v>
      </c>
      <c r="AC42" s="139">
        <v>2</v>
      </c>
      <c r="AD42" s="139">
        <v>2</v>
      </c>
      <c r="AE42" s="29">
        <v>2</v>
      </c>
      <c r="AF42" s="139">
        <v>1</v>
      </c>
      <c r="AG42" s="139">
        <v>1</v>
      </c>
      <c r="AH42" s="73">
        <v>1</v>
      </c>
      <c r="AI42" s="29">
        <v>1</v>
      </c>
      <c r="AJ42" s="139">
        <v>0</v>
      </c>
      <c r="AK42" s="139">
        <v>0</v>
      </c>
      <c r="AL42" s="139">
        <v>0</v>
      </c>
      <c r="AM42" s="29">
        <v>0</v>
      </c>
      <c r="AN42" s="25">
        <v>0</v>
      </c>
      <c r="AO42" s="25">
        <v>0</v>
      </c>
      <c r="AP42" s="25">
        <v>0</v>
      </c>
      <c r="AQ42" s="28">
        <v>0</v>
      </c>
      <c r="AR42" s="25">
        <v>0</v>
      </c>
      <c r="AS42" s="25">
        <v>0</v>
      </c>
      <c r="AT42" s="25">
        <v>0</v>
      </c>
      <c r="AU42" s="120">
        <v>1</v>
      </c>
      <c r="AV42" s="25">
        <v>0</v>
      </c>
      <c r="AW42" s="25">
        <v>0</v>
      </c>
      <c r="AX42" s="25">
        <v>0</v>
      </c>
      <c r="AY42" s="128">
        <f t="shared" si="0"/>
        <v>24</v>
      </c>
    </row>
    <row r="43" spans="1:51">
      <c r="A43" s="15">
        <v>38</v>
      </c>
      <c r="B43" s="17" t="s">
        <v>47</v>
      </c>
      <c r="C43" s="29">
        <v>2</v>
      </c>
      <c r="D43" s="139">
        <v>0</v>
      </c>
      <c r="E43" s="139"/>
      <c r="F43" s="139"/>
      <c r="G43" s="29">
        <v>2</v>
      </c>
      <c r="H43" s="139">
        <v>0</v>
      </c>
      <c r="I43" s="139"/>
      <c r="J43" s="139"/>
      <c r="K43" s="29">
        <v>2</v>
      </c>
      <c r="L43" s="139">
        <v>0</v>
      </c>
      <c r="M43" s="139"/>
      <c r="N43" s="139"/>
      <c r="O43" s="29">
        <v>2</v>
      </c>
      <c r="P43" s="139">
        <v>0</v>
      </c>
      <c r="Q43" s="139"/>
      <c r="R43" s="139"/>
      <c r="S43" s="29">
        <v>2</v>
      </c>
      <c r="T43" s="139">
        <v>0</v>
      </c>
      <c r="U43" s="139"/>
      <c r="V43" s="139"/>
      <c r="W43" s="29">
        <v>2</v>
      </c>
      <c r="X43" s="139">
        <v>0</v>
      </c>
      <c r="Y43" s="139"/>
      <c r="Z43" s="139"/>
      <c r="AA43" s="29">
        <v>2</v>
      </c>
      <c r="AB43" s="139">
        <v>0</v>
      </c>
      <c r="AC43" s="139"/>
      <c r="AD43" s="139"/>
      <c r="AE43" s="29">
        <v>2</v>
      </c>
      <c r="AF43" s="139">
        <v>0</v>
      </c>
      <c r="AG43" s="139"/>
      <c r="AH43" s="73"/>
      <c r="AI43" s="29">
        <v>1</v>
      </c>
      <c r="AJ43" s="139"/>
      <c r="AK43" s="139"/>
      <c r="AL43" s="139"/>
      <c r="AM43" s="29">
        <v>1</v>
      </c>
      <c r="AN43" s="25">
        <v>0</v>
      </c>
      <c r="AO43" s="25">
        <v>0</v>
      </c>
      <c r="AP43" s="25">
        <v>0</v>
      </c>
      <c r="AQ43" s="28"/>
      <c r="AR43" s="25">
        <v>0</v>
      </c>
      <c r="AS43" s="25">
        <v>0</v>
      </c>
      <c r="AT43" s="25">
        <v>0</v>
      </c>
      <c r="AU43" s="120">
        <v>1</v>
      </c>
      <c r="AV43" s="25">
        <v>0</v>
      </c>
      <c r="AW43" s="25">
        <v>0</v>
      </c>
      <c r="AX43" s="25">
        <v>0</v>
      </c>
      <c r="AY43" s="128">
        <f t="shared" si="0"/>
        <v>19</v>
      </c>
    </row>
    <row r="44" spans="1:51">
      <c r="A44" s="15">
        <v>39</v>
      </c>
      <c r="B44" s="17" t="s">
        <v>48</v>
      </c>
      <c r="C44" s="29">
        <v>2</v>
      </c>
      <c r="D44" s="139">
        <v>0</v>
      </c>
      <c r="E44" s="139"/>
      <c r="F44" s="139"/>
      <c r="G44" s="29">
        <v>2</v>
      </c>
      <c r="H44" s="139">
        <v>0</v>
      </c>
      <c r="I44" s="139"/>
      <c r="J44" s="139"/>
      <c r="K44" s="29">
        <v>2</v>
      </c>
      <c r="L44" s="139">
        <v>0</v>
      </c>
      <c r="M44" s="139"/>
      <c r="N44" s="139"/>
      <c r="O44" s="29">
        <v>2</v>
      </c>
      <c r="P44" s="139">
        <v>0</v>
      </c>
      <c r="Q44" s="139"/>
      <c r="R44" s="139"/>
      <c r="S44" s="29">
        <v>2</v>
      </c>
      <c r="T44" s="139">
        <v>0</v>
      </c>
      <c r="U44" s="139"/>
      <c r="V44" s="139"/>
      <c r="W44" s="29">
        <v>2</v>
      </c>
      <c r="X44" s="139">
        <v>0</v>
      </c>
      <c r="Y44" s="139"/>
      <c r="Z44" s="139"/>
      <c r="AA44" s="29">
        <v>2</v>
      </c>
      <c r="AB44" s="139">
        <v>0</v>
      </c>
      <c r="AC44" s="139"/>
      <c r="AD44" s="139"/>
      <c r="AE44" s="29">
        <v>2</v>
      </c>
      <c r="AF44" s="139">
        <v>0</v>
      </c>
      <c r="AG44" s="139"/>
      <c r="AH44" s="73"/>
      <c r="AI44" s="29">
        <v>1</v>
      </c>
      <c r="AJ44" s="139"/>
      <c r="AK44" s="139"/>
      <c r="AL44" s="139"/>
      <c r="AM44" s="29">
        <v>0</v>
      </c>
      <c r="AN44" s="25">
        <v>0</v>
      </c>
      <c r="AO44" s="25">
        <v>0</v>
      </c>
      <c r="AP44" s="25">
        <v>0</v>
      </c>
      <c r="AQ44" s="28"/>
      <c r="AR44" s="25">
        <v>0</v>
      </c>
      <c r="AS44" s="25">
        <v>0</v>
      </c>
      <c r="AT44" s="25">
        <v>0</v>
      </c>
      <c r="AU44" s="120">
        <v>1</v>
      </c>
      <c r="AV44" s="25">
        <v>0</v>
      </c>
      <c r="AW44" s="25">
        <v>0</v>
      </c>
      <c r="AX44" s="25">
        <v>0</v>
      </c>
      <c r="AY44" s="128">
        <f t="shared" si="0"/>
        <v>18</v>
      </c>
    </row>
    <row r="45" spans="1:51">
      <c r="A45" s="15">
        <v>40</v>
      </c>
      <c r="B45" s="17" t="s">
        <v>49</v>
      </c>
      <c r="C45" s="29">
        <v>2</v>
      </c>
      <c r="D45" s="139">
        <v>5</v>
      </c>
      <c r="E45" s="56">
        <v>5</v>
      </c>
      <c r="F45" s="139">
        <v>5</v>
      </c>
      <c r="G45" s="29">
        <v>2</v>
      </c>
      <c r="H45" s="139">
        <v>40</v>
      </c>
      <c r="I45" s="139">
        <v>40</v>
      </c>
      <c r="J45" s="139">
        <v>40</v>
      </c>
      <c r="K45" s="29">
        <v>2</v>
      </c>
      <c r="L45" s="139">
        <v>10</v>
      </c>
      <c r="M45" s="139">
        <v>7</v>
      </c>
      <c r="N45" s="139">
        <v>7</v>
      </c>
      <c r="O45" s="29">
        <v>2</v>
      </c>
      <c r="P45" s="139">
        <v>15</v>
      </c>
      <c r="Q45" s="139">
        <v>15</v>
      </c>
      <c r="R45" s="139">
        <v>15</v>
      </c>
      <c r="S45" s="29">
        <v>2</v>
      </c>
      <c r="T45" s="139">
        <v>40</v>
      </c>
      <c r="U45" s="139">
        <v>40</v>
      </c>
      <c r="V45" s="139">
        <v>40</v>
      </c>
      <c r="W45" s="29">
        <v>2</v>
      </c>
      <c r="X45" s="139">
        <v>14</v>
      </c>
      <c r="Y45" s="139">
        <v>14</v>
      </c>
      <c r="Z45" s="139">
        <v>14</v>
      </c>
      <c r="AA45" s="29">
        <v>2</v>
      </c>
      <c r="AB45" s="139">
        <v>4</v>
      </c>
      <c r="AC45" s="139">
        <v>4</v>
      </c>
      <c r="AD45" s="139">
        <v>4</v>
      </c>
      <c r="AE45" s="29">
        <v>2</v>
      </c>
      <c r="AF45" s="139">
        <v>3</v>
      </c>
      <c r="AG45" s="139">
        <v>3</v>
      </c>
      <c r="AH45" s="73">
        <v>3</v>
      </c>
      <c r="AI45" s="29">
        <v>1</v>
      </c>
      <c r="AJ45" s="139">
        <v>0</v>
      </c>
      <c r="AK45" s="139">
        <v>0</v>
      </c>
      <c r="AL45" s="139">
        <v>0</v>
      </c>
      <c r="AM45" s="29">
        <v>0</v>
      </c>
      <c r="AN45" s="25">
        <v>0</v>
      </c>
      <c r="AO45" s="25">
        <v>0</v>
      </c>
      <c r="AP45" s="25">
        <v>0</v>
      </c>
      <c r="AQ45" s="28"/>
      <c r="AR45" s="25">
        <v>0</v>
      </c>
      <c r="AS45" s="25">
        <v>0</v>
      </c>
      <c r="AT45" s="25">
        <v>0</v>
      </c>
      <c r="AU45" s="120">
        <v>1</v>
      </c>
      <c r="AV45" s="25">
        <v>0</v>
      </c>
      <c r="AW45" s="25">
        <v>0</v>
      </c>
      <c r="AX45" s="25">
        <v>0</v>
      </c>
      <c r="AY45" s="128">
        <f t="shared" si="0"/>
        <v>18</v>
      </c>
    </row>
    <row r="46" spans="1:51">
      <c r="A46" s="15">
        <v>41</v>
      </c>
      <c r="B46" s="17" t="s">
        <v>50</v>
      </c>
      <c r="C46" s="29">
        <v>2</v>
      </c>
      <c r="D46" s="139">
        <v>3</v>
      </c>
      <c r="E46" s="56">
        <v>3</v>
      </c>
      <c r="F46" s="139">
        <v>3</v>
      </c>
      <c r="G46" s="29">
        <v>2</v>
      </c>
      <c r="H46" s="139">
        <v>20</v>
      </c>
      <c r="I46" s="139">
        <v>20</v>
      </c>
      <c r="J46" s="139">
        <v>20</v>
      </c>
      <c r="K46" s="29">
        <v>2</v>
      </c>
      <c r="L46" s="139">
        <v>22</v>
      </c>
      <c r="M46" s="139">
        <v>22</v>
      </c>
      <c r="N46" s="139">
        <v>22</v>
      </c>
      <c r="O46" s="29">
        <v>2</v>
      </c>
      <c r="P46" s="139">
        <v>20</v>
      </c>
      <c r="Q46" s="139">
        <v>20</v>
      </c>
      <c r="R46" s="139">
        <v>20</v>
      </c>
      <c r="S46" s="29">
        <v>2</v>
      </c>
      <c r="T46" s="139">
        <v>20</v>
      </c>
      <c r="U46" s="139">
        <v>20</v>
      </c>
      <c r="V46" s="139">
        <v>20</v>
      </c>
      <c r="W46" s="29">
        <v>2</v>
      </c>
      <c r="X46" s="139">
        <v>20</v>
      </c>
      <c r="Y46" s="139">
        <v>20</v>
      </c>
      <c r="Z46" s="139">
        <v>20</v>
      </c>
      <c r="AA46" s="29">
        <v>2</v>
      </c>
      <c r="AB46" s="139">
        <v>9</v>
      </c>
      <c r="AC46" s="139">
        <v>2</v>
      </c>
      <c r="AD46" s="139">
        <v>2</v>
      </c>
      <c r="AE46" s="29">
        <v>2</v>
      </c>
      <c r="AF46" s="139">
        <v>8</v>
      </c>
      <c r="AG46" s="139">
        <v>8</v>
      </c>
      <c r="AH46" s="73">
        <v>8</v>
      </c>
      <c r="AI46" s="29">
        <v>1</v>
      </c>
      <c r="AJ46" s="139">
        <v>0</v>
      </c>
      <c r="AK46" s="139">
        <v>0</v>
      </c>
      <c r="AL46" s="139">
        <v>0</v>
      </c>
      <c r="AM46" s="29">
        <v>0</v>
      </c>
      <c r="AN46" s="25">
        <v>1</v>
      </c>
      <c r="AO46" s="25">
        <v>1</v>
      </c>
      <c r="AP46" s="25">
        <v>1</v>
      </c>
      <c r="AQ46" s="28">
        <v>0</v>
      </c>
      <c r="AR46" s="25">
        <v>0</v>
      </c>
      <c r="AS46" s="25">
        <v>0</v>
      </c>
      <c r="AT46" s="25">
        <v>0</v>
      </c>
      <c r="AU46" s="120">
        <v>1</v>
      </c>
      <c r="AV46" s="25">
        <v>40</v>
      </c>
      <c r="AW46" s="25">
        <v>40</v>
      </c>
      <c r="AX46" s="25">
        <v>20</v>
      </c>
      <c r="AY46" s="128">
        <f t="shared" si="0"/>
        <v>18</v>
      </c>
    </row>
    <row r="47" spans="1:51">
      <c r="A47" s="15">
        <v>42</v>
      </c>
      <c r="B47" s="17" t="s">
        <v>51</v>
      </c>
      <c r="C47" s="29">
        <v>2</v>
      </c>
      <c r="D47" s="139">
        <v>0</v>
      </c>
      <c r="E47" s="139"/>
      <c r="F47" s="139"/>
      <c r="G47" s="29">
        <v>2</v>
      </c>
      <c r="H47" s="139">
        <v>0</v>
      </c>
      <c r="I47" s="139"/>
      <c r="J47" s="139"/>
      <c r="K47" s="29">
        <v>2</v>
      </c>
      <c r="L47" s="139">
        <v>0</v>
      </c>
      <c r="M47" s="139"/>
      <c r="N47" s="139"/>
      <c r="O47" s="29">
        <v>2</v>
      </c>
      <c r="P47" s="139">
        <v>0</v>
      </c>
      <c r="Q47" s="139"/>
      <c r="R47" s="139"/>
      <c r="S47" s="29">
        <v>2</v>
      </c>
      <c r="T47" s="139">
        <v>0</v>
      </c>
      <c r="U47" s="139"/>
      <c r="V47" s="139"/>
      <c r="W47" s="29">
        <v>2</v>
      </c>
      <c r="X47" s="139">
        <v>0</v>
      </c>
      <c r="Y47" s="139"/>
      <c r="Z47" s="139"/>
      <c r="AA47" s="29">
        <v>2</v>
      </c>
      <c r="AB47" s="139">
        <v>0</v>
      </c>
      <c r="AC47" s="139"/>
      <c r="AD47" s="139"/>
      <c r="AE47" s="29">
        <v>2</v>
      </c>
      <c r="AF47" s="139">
        <v>0</v>
      </c>
      <c r="AG47" s="139"/>
      <c r="AH47" s="73"/>
      <c r="AI47" s="29">
        <v>1</v>
      </c>
      <c r="AJ47" s="139"/>
      <c r="AK47" s="139"/>
      <c r="AL47" s="139"/>
      <c r="AM47" s="29">
        <v>0</v>
      </c>
      <c r="AN47" s="25">
        <v>0</v>
      </c>
      <c r="AO47" s="25">
        <v>0</v>
      </c>
      <c r="AP47" s="25">
        <v>0</v>
      </c>
      <c r="AQ47" s="28"/>
      <c r="AR47" s="25">
        <v>0</v>
      </c>
      <c r="AS47" s="25">
        <v>0</v>
      </c>
      <c r="AT47" s="25">
        <v>0</v>
      </c>
      <c r="AU47" s="120">
        <v>1</v>
      </c>
      <c r="AV47" s="25">
        <v>0</v>
      </c>
      <c r="AW47" s="25">
        <v>0</v>
      </c>
      <c r="AX47" s="25">
        <v>0</v>
      </c>
      <c r="AY47" s="128">
        <f t="shared" si="0"/>
        <v>18</v>
      </c>
    </row>
    <row r="48" spans="1:51">
      <c r="A48" s="15">
        <v>43</v>
      </c>
      <c r="B48" s="17" t="s">
        <v>52</v>
      </c>
      <c r="C48" s="29">
        <v>2</v>
      </c>
      <c r="D48" s="139">
        <v>0</v>
      </c>
      <c r="E48" s="139"/>
      <c r="F48" s="139"/>
      <c r="G48" s="29">
        <v>2</v>
      </c>
      <c r="H48" s="139">
        <v>0</v>
      </c>
      <c r="I48" s="139"/>
      <c r="J48" s="139"/>
      <c r="K48" s="29">
        <v>2</v>
      </c>
      <c r="L48" s="139">
        <v>0</v>
      </c>
      <c r="M48" s="139"/>
      <c r="N48" s="139"/>
      <c r="O48" s="29">
        <v>2</v>
      </c>
      <c r="P48" s="139">
        <v>0</v>
      </c>
      <c r="Q48" s="139"/>
      <c r="R48" s="139"/>
      <c r="S48" s="29">
        <v>2</v>
      </c>
      <c r="T48" s="139">
        <v>0</v>
      </c>
      <c r="U48" s="139"/>
      <c r="V48" s="139"/>
      <c r="W48" s="29">
        <v>2</v>
      </c>
      <c r="X48" s="139">
        <v>0</v>
      </c>
      <c r="Y48" s="139"/>
      <c r="Z48" s="139"/>
      <c r="AA48" s="29">
        <v>2</v>
      </c>
      <c r="AB48" s="139">
        <v>0</v>
      </c>
      <c r="AC48" s="139"/>
      <c r="AD48" s="139"/>
      <c r="AE48" s="29">
        <v>2</v>
      </c>
      <c r="AF48" s="139">
        <v>0</v>
      </c>
      <c r="AG48" s="139"/>
      <c r="AH48" s="73"/>
      <c r="AI48" s="29">
        <v>1</v>
      </c>
      <c r="AJ48" s="139"/>
      <c r="AK48" s="139"/>
      <c r="AL48" s="139"/>
      <c r="AM48" s="29">
        <v>0</v>
      </c>
      <c r="AN48" s="25">
        <v>0</v>
      </c>
      <c r="AO48" s="25">
        <v>0</v>
      </c>
      <c r="AP48" s="25">
        <v>0</v>
      </c>
      <c r="AQ48" s="28"/>
      <c r="AR48" s="25">
        <v>0</v>
      </c>
      <c r="AS48" s="25">
        <v>0</v>
      </c>
      <c r="AT48" s="25">
        <v>0</v>
      </c>
      <c r="AU48" s="120">
        <v>1</v>
      </c>
      <c r="AV48" s="25">
        <v>0</v>
      </c>
      <c r="AW48" s="25">
        <v>0</v>
      </c>
      <c r="AX48" s="25">
        <v>0</v>
      </c>
      <c r="AY48" s="128">
        <f t="shared" si="0"/>
        <v>18</v>
      </c>
    </row>
    <row r="49" spans="1:52">
      <c r="A49" s="15">
        <v>44</v>
      </c>
      <c r="B49" s="17" t="s">
        <v>53</v>
      </c>
      <c r="C49" s="29">
        <v>3</v>
      </c>
      <c r="D49" s="139">
        <v>5</v>
      </c>
      <c r="E49" s="139">
        <v>5</v>
      </c>
      <c r="F49" s="139">
        <v>5</v>
      </c>
      <c r="G49" s="29">
        <v>3</v>
      </c>
      <c r="H49" s="139">
        <v>215</v>
      </c>
      <c r="I49" s="139">
        <v>205</v>
      </c>
      <c r="J49" s="139">
        <v>205</v>
      </c>
      <c r="K49" s="29">
        <v>3</v>
      </c>
      <c r="L49" s="139">
        <v>31</v>
      </c>
      <c r="M49" s="139">
        <v>26</v>
      </c>
      <c r="N49" s="139">
        <v>26</v>
      </c>
      <c r="O49" s="29">
        <v>3</v>
      </c>
      <c r="P49" s="139">
        <v>29</v>
      </c>
      <c r="Q49" s="139">
        <v>29</v>
      </c>
      <c r="R49" s="139">
        <v>29</v>
      </c>
      <c r="S49" s="29">
        <v>3</v>
      </c>
      <c r="T49" s="139">
        <v>166</v>
      </c>
      <c r="U49" s="139">
        <v>166</v>
      </c>
      <c r="V49" s="139">
        <v>0</v>
      </c>
      <c r="W49" s="29">
        <v>3</v>
      </c>
      <c r="X49" s="139">
        <v>71</v>
      </c>
      <c r="Y49" s="139">
        <v>62</v>
      </c>
      <c r="Z49" s="139">
        <v>62</v>
      </c>
      <c r="AA49" s="29">
        <v>2</v>
      </c>
      <c r="AB49" s="139">
        <v>5</v>
      </c>
      <c r="AC49" s="139">
        <v>4</v>
      </c>
      <c r="AD49" s="139">
        <v>4</v>
      </c>
      <c r="AE49" s="29">
        <v>2</v>
      </c>
      <c r="AF49" s="139">
        <v>21</v>
      </c>
      <c r="AG49" s="139">
        <v>15</v>
      </c>
      <c r="AH49" s="73">
        <v>15</v>
      </c>
      <c r="AI49" s="29">
        <v>1</v>
      </c>
      <c r="AJ49" s="139">
        <v>0</v>
      </c>
      <c r="AK49" s="139">
        <v>0</v>
      </c>
      <c r="AL49" s="139">
        <v>0</v>
      </c>
      <c r="AM49" s="29">
        <v>0</v>
      </c>
      <c r="AN49" s="25">
        <v>0</v>
      </c>
      <c r="AO49" s="25">
        <v>0</v>
      </c>
      <c r="AP49" s="25">
        <v>0</v>
      </c>
      <c r="AQ49" s="28">
        <v>0</v>
      </c>
      <c r="AR49" s="25">
        <v>0</v>
      </c>
      <c r="AS49" s="25">
        <v>0</v>
      </c>
      <c r="AT49" s="25">
        <v>0</v>
      </c>
      <c r="AU49" s="120">
        <v>1</v>
      </c>
      <c r="AV49" s="25">
        <v>0</v>
      </c>
      <c r="AW49" s="25">
        <v>0</v>
      </c>
      <c r="AX49" s="25">
        <v>0</v>
      </c>
      <c r="AY49" s="128">
        <f t="shared" si="0"/>
        <v>24</v>
      </c>
    </row>
    <row r="50" spans="1:52">
      <c r="A50" s="15">
        <v>45</v>
      </c>
      <c r="B50" s="17" t="s">
        <v>54</v>
      </c>
      <c r="C50" s="29">
        <v>2</v>
      </c>
      <c r="D50" s="139">
        <v>0</v>
      </c>
      <c r="E50" s="56">
        <v>0</v>
      </c>
      <c r="F50" s="139">
        <v>0</v>
      </c>
      <c r="G50" s="29">
        <v>2</v>
      </c>
      <c r="H50" s="139">
        <v>0</v>
      </c>
      <c r="I50" s="139">
        <v>0</v>
      </c>
      <c r="J50" s="139">
        <v>0</v>
      </c>
      <c r="K50" s="29">
        <v>2</v>
      </c>
      <c r="L50" s="139">
        <v>0</v>
      </c>
      <c r="M50" s="139">
        <v>0</v>
      </c>
      <c r="N50" s="139">
        <v>0</v>
      </c>
      <c r="O50" s="29">
        <v>2</v>
      </c>
      <c r="P50" s="139">
        <v>0</v>
      </c>
      <c r="Q50" s="139">
        <v>0</v>
      </c>
      <c r="R50" s="139">
        <v>0</v>
      </c>
      <c r="S50" s="29">
        <v>2</v>
      </c>
      <c r="T50" s="139">
        <v>0</v>
      </c>
      <c r="U50" s="139">
        <v>0</v>
      </c>
      <c r="V50" s="139"/>
      <c r="W50" s="29">
        <v>2</v>
      </c>
      <c r="X50" s="139">
        <v>0</v>
      </c>
      <c r="Y50" s="139">
        <v>0</v>
      </c>
      <c r="Z50" s="139">
        <v>0</v>
      </c>
      <c r="AA50" s="29">
        <v>2</v>
      </c>
      <c r="AB50" s="139">
        <v>0</v>
      </c>
      <c r="AC50" s="139">
        <v>0</v>
      </c>
      <c r="AD50" s="139">
        <v>0</v>
      </c>
      <c r="AE50" s="29">
        <v>2</v>
      </c>
      <c r="AF50" s="139">
        <v>0</v>
      </c>
      <c r="AG50" s="139">
        <v>0</v>
      </c>
      <c r="AH50" s="73">
        <v>0</v>
      </c>
      <c r="AI50" s="29">
        <v>1</v>
      </c>
      <c r="AJ50" s="139"/>
      <c r="AK50" s="139"/>
      <c r="AL50" s="139"/>
      <c r="AM50" s="29">
        <v>0</v>
      </c>
      <c r="AN50" s="25">
        <v>0</v>
      </c>
      <c r="AO50" s="25">
        <v>0</v>
      </c>
      <c r="AP50" s="25">
        <v>0</v>
      </c>
      <c r="AQ50" s="28"/>
      <c r="AR50" s="25">
        <v>0</v>
      </c>
      <c r="AS50" s="25">
        <v>0</v>
      </c>
      <c r="AT50" s="25">
        <v>0</v>
      </c>
      <c r="AU50" s="120">
        <v>1</v>
      </c>
      <c r="AV50" s="25">
        <v>0</v>
      </c>
      <c r="AW50" s="25">
        <v>0</v>
      </c>
      <c r="AX50" s="25">
        <v>0</v>
      </c>
      <c r="AY50" s="128">
        <f t="shared" si="0"/>
        <v>18</v>
      </c>
    </row>
    <row r="51" spans="1:52">
      <c r="A51" s="15">
        <v>46</v>
      </c>
      <c r="B51" s="17" t="s">
        <v>55</v>
      </c>
      <c r="C51" s="29">
        <v>2</v>
      </c>
      <c r="D51" s="139">
        <v>6</v>
      </c>
      <c r="E51" s="56">
        <v>5</v>
      </c>
      <c r="F51" s="139">
        <v>0</v>
      </c>
      <c r="G51" s="29">
        <v>2</v>
      </c>
      <c r="H51" s="139">
        <v>6</v>
      </c>
      <c r="I51" s="139">
        <v>6</v>
      </c>
      <c r="J51" s="139">
        <v>5</v>
      </c>
      <c r="K51" s="29">
        <v>2</v>
      </c>
      <c r="L51" s="139">
        <v>5</v>
      </c>
      <c r="M51" s="139">
        <v>5</v>
      </c>
      <c r="N51" s="139">
        <v>1</v>
      </c>
      <c r="O51" s="29">
        <v>2</v>
      </c>
      <c r="P51" s="139">
        <v>5</v>
      </c>
      <c r="Q51" s="139">
        <v>5</v>
      </c>
      <c r="R51" s="139">
        <v>1</v>
      </c>
      <c r="S51" s="29">
        <v>2</v>
      </c>
      <c r="T51" s="139">
        <v>13</v>
      </c>
      <c r="U51" s="139">
        <v>10</v>
      </c>
      <c r="V51" s="139">
        <v>3</v>
      </c>
      <c r="W51" s="29">
        <v>2</v>
      </c>
      <c r="X51" s="139">
        <v>6</v>
      </c>
      <c r="Y51" s="139">
        <v>5</v>
      </c>
      <c r="Z51" s="139">
        <v>0</v>
      </c>
      <c r="AA51" s="29">
        <v>2</v>
      </c>
      <c r="AB51" s="139">
        <v>5</v>
      </c>
      <c r="AC51" s="139">
        <v>5</v>
      </c>
      <c r="AD51" s="139">
        <v>0</v>
      </c>
      <c r="AE51" s="29">
        <v>2</v>
      </c>
      <c r="AF51" s="139">
        <v>5</v>
      </c>
      <c r="AG51" s="139">
        <v>5</v>
      </c>
      <c r="AH51" s="73">
        <v>0</v>
      </c>
      <c r="AI51" s="29">
        <v>1</v>
      </c>
      <c r="AJ51" s="139">
        <v>5</v>
      </c>
      <c r="AK51" s="139">
        <v>5</v>
      </c>
      <c r="AL51" s="139">
        <v>0</v>
      </c>
      <c r="AM51" s="29">
        <v>0</v>
      </c>
      <c r="AN51" s="25">
        <v>0</v>
      </c>
      <c r="AO51" s="25">
        <v>0</v>
      </c>
      <c r="AP51" s="25">
        <v>0</v>
      </c>
      <c r="AQ51" s="28">
        <v>1</v>
      </c>
      <c r="AR51" s="25">
        <v>4</v>
      </c>
      <c r="AS51" s="25">
        <v>4</v>
      </c>
      <c r="AT51" s="25">
        <v>0</v>
      </c>
      <c r="AU51" s="120">
        <v>1</v>
      </c>
      <c r="AV51" s="25">
        <v>0</v>
      </c>
      <c r="AW51" s="25">
        <v>0</v>
      </c>
      <c r="AX51" s="25">
        <v>0</v>
      </c>
      <c r="AY51" s="128">
        <f t="shared" si="0"/>
        <v>19</v>
      </c>
    </row>
    <row r="52" spans="1:52">
      <c r="A52" s="15">
        <v>47</v>
      </c>
      <c r="B52" s="17" t="s">
        <v>56</v>
      </c>
      <c r="C52" s="29">
        <v>2</v>
      </c>
      <c r="D52" s="139">
        <v>12</v>
      </c>
      <c r="E52" s="56">
        <v>12</v>
      </c>
      <c r="F52" s="139">
        <v>12</v>
      </c>
      <c r="G52" s="29">
        <v>2</v>
      </c>
      <c r="H52" s="139">
        <v>28</v>
      </c>
      <c r="I52" s="139">
        <v>28</v>
      </c>
      <c r="J52" s="139">
        <v>28</v>
      </c>
      <c r="K52" s="29">
        <v>2</v>
      </c>
      <c r="L52" s="139">
        <v>16</v>
      </c>
      <c r="M52" s="139">
        <v>16</v>
      </c>
      <c r="N52" s="139">
        <v>16</v>
      </c>
      <c r="O52" s="29">
        <v>2</v>
      </c>
      <c r="P52" s="139">
        <v>17</v>
      </c>
      <c r="Q52" s="139">
        <v>17</v>
      </c>
      <c r="R52" s="139">
        <v>17</v>
      </c>
      <c r="S52" s="29">
        <v>2</v>
      </c>
      <c r="T52" s="139">
        <v>78</v>
      </c>
      <c r="U52" s="139">
        <v>78</v>
      </c>
      <c r="V52" s="139">
        <v>30</v>
      </c>
      <c r="W52" s="29">
        <v>2</v>
      </c>
      <c r="X52" s="139">
        <v>11</v>
      </c>
      <c r="Y52" s="139">
        <v>11</v>
      </c>
      <c r="Z52" s="139">
        <v>11</v>
      </c>
      <c r="AA52" s="29">
        <v>2</v>
      </c>
      <c r="AB52" s="139">
        <v>4</v>
      </c>
      <c r="AC52" s="139">
        <v>4</v>
      </c>
      <c r="AD52" s="139">
        <v>4</v>
      </c>
      <c r="AE52" s="29">
        <v>2</v>
      </c>
      <c r="AF52" s="139">
        <v>12</v>
      </c>
      <c r="AG52" s="139">
        <v>12</v>
      </c>
      <c r="AH52" s="73">
        <v>12</v>
      </c>
      <c r="AI52" s="29">
        <v>1</v>
      </c>
      <c r="AJ52" s="139">
        <v>0</v>
      </c>
      <c r="AK52" s="139">
        <v>0</v>
      </c>
      <c r="AL52" s="139">
        <v>0</v>
      </c>
      <c r="AM52" s="29">
        <v>0</v>
      </c>
      <c r="AN52" s="25">
        <v>0</v>
      </c>
      <c r="AO52" s="25">
        <v>0</v>
      </c>
      <c r="AP52" s="25">
        <v>0</v>
      </c>
      <c r="AQ52" s="28">
        <v>0</v>
      </c>
      <c r="AR52" s="25">
        <v>0</v>
      </c>
      <c r="AS52" s="25">
        <v>0</v>
      </c>
      <c r="AT52" s="25">
        <v>0</v>
      </c>
      <c r="AU52" s="120">
        <v>1</v>
      </c>
      <c r="AV52" s="25">
        <v>0</v>
      </c>
      <c r="AW52" s="25">
        <v>0</v>
      </c>
      <c r="AX52" s="25">
        <v>0</v>
      </c>
      <c r="AY52" s="128">
        <f t="shared" si="0"/>
        <v>18</v>
      </c>
    </row>
    <row r="53" spans="1:52">
      <c r="A53" s="15">
        <v>48</v>
      </c>
      <c r="B53" s="17" t="s">
        <v>57</v>
      </c>
      <c r="C53" s="29">
        <v>2</v>
      </c>
      <c r="D53" s="139">
        <v>8</v>
      </c>
      <c r="E53" s="139">
        <v>8</v>
      </c>
      <c r="F53" s="139">
        <v>0</v>
      </c>
      <c r="G53" s="29">
        <v>2</v>
      </c>
      <c r="H53" s="139">
        <v>12</v>
      </c>
      <c r="I53" s="139">
        <v>12</v>
      </c>
      <c r="J53" s="139">
        <v>0</v>
      </c>
      <c r="K53" s="29">
        <v>2</v>
      </c>
      <c r="L53" s="139">
        <v>6</v>
      </c>
      <c r="M53" s="139">
        <v>6</v>
      </c>
      <c r="N53" s="139">
        <v>0</v>
      </c>
      <c r="O53" s="29">
        <v>2</v>
      </c>
      <c r="P53" s="139">
        <v>14</v>
      </c>
      <c r="Q53" s="139">
        <v>14</v>
      </c>
      <c r="R53" s="139">
        <v>0</v>
      </c>
      <c r="S53" s="29">
        <v>2</v>
      </c>
      <c r="T53" s="139">
        <v>8</v>
      </c>
      <c r="U53" s="139">
        <v>8</v>
      </c>
      <c r="V53" s="139">
        <v>0</v>
      </c>
      <c r="W53" s="29">
        <v>2</v>
      </c>
      <c r="X53" s="139">
        <v>8</v>
      </c>
      <c r="Y53" s="139">
        <v>8</v>
      </c>
      <c r="Z53" s="139">
        <v>0</v>
      </c>
      <c r="AA53" s="29">
        <v>2</v>
      </c>
      <c r="AB53" s="139">
        <v>7</v>
      </c>
      <c r="AC53" s="139">
        <v>7</v>
      </c>
      <c r="AD53" s="139">
        <v>0</v>
      </c>
      <c r="AE53" s="29">
        <v>2</v>
      </c>
      <c r="AF53" s="139">
        <v>12</v>
      </c>
      <c r="AG53" s="139">
        <v>12</v>
      </c>
      <c r="AH53" s="73">
        <v>0</v>
      </c>
      <c r="AI53" s="29">
        <v>1</v>
      </c>
      <c r="AJ53" s="139">
        <v>7</v>
      </c>
      <c r="AK53" s="139">
        <v>7</v>
      </c>
      <c r="AL53" s="139">
        <v>0</v>
      </c>
      <c r="AM53" s="29">
        <v>0</v>
      </c>
      <c r="AN53" s="25">
        <v>0</v>
      </c>
      <c r="AO53" s="25">
        <v>0</v>
      </c>
      <c r="AP53" s="25">
        <v>0</v>
      </c>
      <c r="AQ53" s="28">
        <v>0</v>
      </c>
      <c r="AR53" s="25">
        <v>0</v>
      </c>
      <c r="AS53" s="25">
        <v>0</v>
      </c>
      <c r="AT53" s="25">
        <v>0</v>
      </c>
      <c r="AU53" s="120">
        <v>1</v>
      </c>
      <c r="AV53" s="25">
        <v>21</v>
      </c>
      <c r="AW53" s="25">
        <v>21</v>
      </c>
      <c r="AX53" s="25">
        <v>0</v>
      </c>
      <c r="AY53" s="128">
        <f>C53+G53+K53+O53+S53+W53+AA53+AE53++AI53+AM53+AQ53+AU53</f>
        <v>18</v>
      </c>
    </row>
    <row r="54" spans="1:52">
      <c r="A54" s="298" t="s">
        <v>92</v>
      </c>
      <c r="B54" s="299"/>
      <c r="C54" s="30">
        <f>SUM(C6:C53)</f>
        <v>119</v>
      </c>
      <c r="D54" s="24">
        <f>SUM(D6:D53)</f>
        <v>315</v>
      </c>
      <c r="E54" s="24">
        <f t="shared" ref="E54:AH54" si="1">SUM(E6:E53)</f>
        <v>283</v>
      </c>
      <c r="F54" s="24">
        <f t="shared" si="1"/>
        <v>164</v>
      </c>
      <c r="G54" s="30">
        <f>SUM(G6:G53)</f>
        <v>119</v>
      </c>
      <c r="H54" s="24">
        <f t="shared" si="1"/>
        <v>598</v>
      </c>
      <c r="I54" s="24">
        <f t="shared" si="1"/>
        <v>579</v>
      </c>
      <c r="J54" s="24">
        <f t="shared" si="1"/>
        <v>452</v>
      </c>
      <c r="K54" s="30">
        <f t="shared" si="1"/>
        <v>119</v>
      </c>
      <c r="L54" s="24">
        <f t="shared" si="1"/>
        <v>256</v>
      </c>
      <c r="M54" s="24">
        <f t="shared" si="1"/>
        <v>240</v>
      </c>
      <c r="N54" s="24">
        <f t="shared" si="1"/>
        <v>158</v>
      </c>
      <c r="O54" s="30">
        <f t="shared" si="1"/>
        <v>119</v>
      </c>
      <c r="P54" s="24">
        <f t="shared" si="1"/>
        <v>361</v>
      </c>
      <c r="Q54" s="24">
        <f t="shared" si="1"/>
        <v>335</v>
      </c>
      <c r="R54" s="24">
        <f t="shared" si="1"/>
        <v>251</v>
      </c>
      <c r="S54" s="30">
        <f t="shared" si="1"/>
        <v>119</v>
      </c>
      <c r="T54" s="24">
        <f t="shared" si="1"/>
        <v>969</v>
      </c>
      <c r="U54" s="24">
        <f t="shared" si="1"/>
        <v>926</v>
      </c>
      <c r="V54" s="24">
        <f t="shared" si="1"/>
        <v>208</v>
      </c>
      <c r="W54" s="30">
        <f t="shared" si="1"/>
        <v>119</v>
      </c>
      <c r="X54" s="24">
        <f t="shared" si="1"/>
        <v>323</v>
      </c>
      <c r="Y54" s="24">
        <f t="shared" si="1"/>
        <v>305</v>
      </c>
      <c r="Z54" s="24">
        <f t="shared" si="1"/>
        <v>212</v>
      </c>
      <c r="AA54" s="30">
        <v>98</v>
      </c>
      <c r="AB54" s="24">
        <f t="shared" si="1"/>
        <v>151</v>
      </c>
      <c r="AC54" s="24">
        <f t="shared" si="1"/>
        <v>136</v>
      </c>
      <c r="AD54" s="24">
        <f t="shared" si="1"/>
        <v>87</v>
      </c>
      <c r="AE54" s="30">
        <v>98</v>
      </c>
      <c r="AF54" s="24">
        <f t="shared" si="1"/>
        <v>182</v>
      </c>
      <c r="AG54" s="24">
        <f t="shared" si="1"/>
        <v>176</v>
      </c>
      <c r="AH54" s="74">
        <f t="shared" si="1"/>
        <v>122</v>
      </c>
      <c r="AI54" s="29">
        <f>SUM(AI6:AI53)</f>
        <v>48</v>
      </c>
      <c r="AJ54" s="59">
        <v>0</v>
      </c>
      <c r="AK54" s="59">
        <v>0</v>
      </c>
      <c r="AL54" s="59">
        <v>0</v>
      </c>
      <c r="AM54" s="29">
        <f>SUM(AM6:AM53)</f>
        <v>13</v>
      </c>
      <c r="AN54" s="25">
        <v>0</v>
      </c>
      <c r="AO54" s="25">
        <v>0</v>
      </c>
      <c r="AP54" s="25">
        <v>0</v>
      </c>
      <c r="AQ54" s="30">
        <f>SUM(AQ6:AQ53)</f>
        <v>2</v>
      </c>
      <c r="AR54" s="25">
        <v>0</v>
      </c>
      <c r="AS54" s="25">
        <v>0</v>
      </c>
      <c r="AT54" s="25">
        <v>0</v>
      </c>
      <c r="AU54" s="120">
        <v>48</v>
      </c>
      <c r="AV54" s="25">
        <v>0</v>
      </c>
      <c r="AW54" s="25">
        <v>0</v>
      </c>
      <c r="AX54" s="25">
        <v>0</v>
      </c>
      <c r="AY54" s="128">
        <f>C54+G54+K54+O54+S54+W54+AA54+AE54++AI54+AM54+AQ54+AU54</f>
        <v>1021</v>
      </c>
      <c r="AZ54" s="186"/>
    </row>
    <row r="55" spans="1:52">
      <c r="A55" s="141">
        <v>49</v>
      </c>
      <c r="B55" s="18" t="s">
        <v>58</v>
      </c>
      <c r="C55" s="30">
        <f>C56+C57+C58</f>
        <v>7</v>
      </c>
      <c r="D55" s="58">
        <f t="shared" ref="D55:AY55" si="2">D56+D57+D58</f>
        <v>0</v>
      </c>
      <c r="E55" s="58">
        <f t="shared" si="2"/>
        <v>0</v>
      </c>
      <c r="F55" s="58">
        <f t="shared" si="2"/>
        <v>0</v>
      </c>
      <c r="G55" s="30">
        <f>G56+G57+G58</f>
        <v>7</v>
      </c>
      <c r="H55" s="58">
        <f t="shared" si="2"/>
        <v>0</v>
      </c>
      <c r="I55" s="58">
        <f t="shared" si="2"/>
        <v>0</v>
      </c>
      <c r="J55" s="58">
        <f t="shared" si="2"/>
        <v>0</v>
      </c>
      <c r="K55" s="30">
        <f t="shared" si="2"/>
        <v>7</v>
      </c>
      <c r="L55" s="58">
        <f t="shared" si="2"/>
        <v>0</v>
      </c>
      <c r="M55" s="58">
        <f t="shared" si="2"/>
        <v>0</v>
      </c>
      <c r="N55" s="58">
        <f t="shared" si="2"/>
        <v>0</v>
      </c>
      <c r="O55" s="30">
        <f t="shared" si="2"/>
        <v>7</v>
      </c>
      <c r="P55" s="58">
        <f t="shared" si="2"/>
        <v>0</v>
      </c>
      <c r="Q55" s="58">
        <f t="shared" si="2"/>
        <v>0</v>
      </c>
      <c r="R55" s="58">
        <f t="shared" si="2"/>
        <v>0</v>
      </c>
      <c r="S55" s="30">
        <f t="shared" si="2"/>
        <v>4</v>
      </c>
      <c r="T55" s="58">
        <f t="shared" si="2"/>
        <v>0</v>
      </c>
      <c r="U55" s="58">
        <f t="shared" si="2"/>
        <v>0</v>
      </c>
      <c r="V55" s="58">
        <f t="shared" si="2"/>
        <v>0</v>
      </c>
      <c r="W55" s="30">
        <f t="shared" si="2"/>
        <v>7</v>
      </c>
      <c r="X55" s="58">
        <f t="shared" si="2"/>
        <v>0</v>
      </c>
      <c r="Y55" s="58">
        <f t="shared" si="2"/>
        <v>0</v>
      </c>
      <c r="Z55" s="58">
        <f t="shared" si="2"/>
        <v>0</v>
      </c>
      <c r="AA55" s="30">
        <f t="shared" si="2"/>
        <v>7</v>
      </c>
      <c r="AB55" s="58">
        <f t="shared" si="2"/>
        <v>0</v>
      </c>
      <c r="AC55" s="58">
        <f t="shared" si="2"/>
        <v>0</v>
      </c>
      <c r="AD55" s="58">
        <f t="shared" si="2"/>
        <v>0</v>
      </c>
      <c r="AE55" s="30">
        <f t="shared" si="2"/>
        <v>7</v>
      </c>
      <c r="AF55" s="58">
        <f t="shared" si="2"/>
        <v>0</v>
      </c>
      <c r="AG55" s="58">
        <f t="shared" si="2"/>
        <v>0</v>
      </c>
      <c r="AH55" s="58">
        <f t="shared" si="2"/>
        <v>0</v>
      </c>
      <c r="AI55" s="29">
        <f>AI56+AI57+AI58</f>
        <v>2</v>
      </c>
      <c r="AJ55" s="58">
        <f t="shared" si="2"/>
        <v>0</v>
      </c>
      <c r="AK55" s="58">
        <f t="shared" si="2"/>
        <v>0</v>
      </c>
      <c r="AL55" s="58">
        <f t="shared" si="2"/>
        <v>0</v>
      </c>
      <c r="AM55" s="29">
        <f>AM56+AM57+AM58</f>
        <v>2</v>
      </c>
      <c r="AN55" s="58">
        <f t="shared" si="2"/>
        <v>0</v>
      </c>
      <c r="AO55" s="58">
        <f t="shared" si="2"/>
        <v>0</v>
      </c>
      <c r="AP55" s="58">
        <f t="shared" si="2"/>
        <v>0</v>
      </c>
      <c r="AQ55" s="30">
        <f t="shared" si="2"/>
        <v>0</v>
      </c>
      <c r="AR55" s="58">
        <f t="shared" si="2"/>
        <v>0</v>
      </c>
      <c r="AS55" s="58">
        <f t="shared" si="2"/>
        <v>0</v>
      </c>
      <c r="AT55" s="58">
        <f t="shared" si="2"/>
        <v>0</v>
      </c>
      <c r="AU55" s="120">
        <f>AU56+AU57+AU58</f>
        <v>2</v>
      </c>
      <c r="AV55" s="58">
        <f t="shared" si="2"/>
        <v>0</v>
      </c>
      <c r="AW55" s="58">
        <f t="shared" si="2"/>
        <v>0</v>
      </c>
      <c r="AX55" s="58">
        <f t="shared" si="2"/>
        <v>0</v>
      </c>
      <c r="AY55" s="185">
        <f t="shared" si="2"/>
        <v>59</v>
      </c>
    </row>
    <row r="56" spans="1:52" ht="29.25" customHeight="1">
      <c r="A56" s="302"/>
      <c r="B56" s="80" t="s">
        <v>107</v>
      </c>
      <c r="C56" s="29">
        <v>5</v>
      </c>
      <c r="D56" s="139">
        <v>0</v>
      </c>
      <c r="E56" s="176">
        <v>0</v>
      </c>
      <c r="F56" s="176">
        <v>0</v>
      </c>
      <c r="G56" s="29">
        <v>5</v>
      </c>
      <c r="H56" s="176">
        <v>0</v>
      </c>
      <c r="I56" s="176">
        <v>0</v>
      </c>
      <c r="J56" s="176">
        <v>0</v>
      </c>
      <c r="K56" s="29">
        <v>5</v>
      </c>
      <c r="L56" s="176">
        <v>0</v>
      </c>
      <c r="M56" s="176">
        <v>0</v>
      </c>
      <c r="N56" s="176">
        <v>0</v>
      </c>
      <c r="O56" s="29">
        <v>5</v>
      </c>
      <c r="P56" s="176">
        <v>0</v>
      </c>
      <c r="Q56" s="176">
        <v>0</v>
      </c>
      <c r="R56" s="176">
        <v>0</v>
      </c>
      <c r="S56" s="29">
        <v>2</v>
      </c>
      <c r="T56" s="176">
        <v>0</v>
      </c>
      <c r="U56" s="176">
        <v>0</v>
      </c>
      <c r="V56" s="176">
        <v>0</v>
      </c>
      <c r="W56" s="29">
        <v>5</v>
      </c>
      <c r="X56" s="176">
        <v>0</v>
      </c>
      <c r="Y56" s="176">
        <v>0</v>
      </c>
      <c r="Z56" s="176">
        <v>0</v>
      </c>
      <c r="AA56" s="29">
        <v>5</v>
      </c>
      <c r="AB56" s="176">
        <v>0</v>
      </c>
      <c r="AC56" s="176">
        <v>0</v>
      </c>
      <c r="AD56" s="176">
        <v>0</v>
      </c>
      <c r="AE56" s="29">
        <v>5</v>
      </c>
      <c r="AF56" s="176">
        <v>0</v>
      </c>
      <c r="AG56" s="176">
        <v>0</v>
      </c>
      <c r="AH56" s="176">
        <v>0</v>
      </c>
      <c r="AI56" s="29">
        <v>0</v>
      </c>
      <c r="AJ56" s="176">
        <v>0</v>
      </c>
      <c r="AK56" s="176">
        <v>0</v>
      </c>
      <c r="AL56" s="176">
        <v>0</v>
      </c>
      <c r="AM56" s="29">
        <v>1</v>
      </c>
      <c r="AN56" s="176">
        <v>0</v>
      </c>
      <c r="AO56" s="176">
        <v>0</v>
      </c>
      <c r="AP56" s="176">
        <v>0</v>
      </c>
      <c r="AQ56" s="35">
        <v>0</v>
      </c>
      <c r="AR56" s="176">
        <v>0</v>
      </c>
      <c r="AS56" s="176">
        <v>0</v>
      </c>
      <c r="AT56" s="176">
        <v>0</v>
      </c>
      <c r="AU56" s="120">
        <v>1</v>
      </c>
      <c r="AV56" s="176">
        <v>0</v>
      </c>
      <c r="AW56" s="176">
        <v>0</v>
      </c>
      <c r="AX56" s="176">
        <v>0</v>
      </c>
      <c r="AY56" s="128">
        <f t="shared" si="0"/>
        <v>39</v>
      </c>
    </row>
    <row r="57" spans="1:52" ht="42.75" customHeight="1">
      <c r="A57" s="302"/>
      <c r="B57" s="79" t="s">
        <v>108</v>
      </c>
      <c r="C57" s="30">
        <v>2</v>
      </c>
      <c r="D57" s="24">
        <v>0</v>
      </c>
      <c r="E57" s="24">
        <v>0</v>
      </c>
      <c r="F57" s="24">
        <v>0</v>
      </c>
      <c r="G57" s="30">
        <v>2</v>
      </c>
      <c r="H57" s="57">
        <v>0</v>
      </c>
      <c r="I57" s="57">
        <v>0</v>
      </c>
      <c r="J57" s="57">
        <v>0</v>
      </c>
      <c r="K57" s="30">
        <v>2</v>
      </c>
      <c r="L57" s="24"/>
      <c r="M57" s="24"/>
      <c r="N57" s="24"/>
      <c r="O57" s="30">
        <v>2</v>
      </c>
      <c r="P57" s="24"/>
      <c r="Q57" s="24"/>
      <c r="R57" s="24"/>
      <c r="S57" s="30">
        <v>2</v>
      </c>
      <c r="T57" s="24"/>
      <c r="U57" s="24"/>
      <c r="V57" s="24"/>
      <c r="W57" s="30">
        <v>2</v>
      </c>
      <c r="X57" s="24"/>
      <c r="Y57" s="24"/>
      <c r="Z57" s="24"/>
      <c r="AA57" s="30">
        <v>2</v>
      </c>
      <c r="AB57" s="24"/>
      <c r="AC57" s="24"/>
      <c r="AD57" s="24"/>
      <c r="AE57" s="30">
        <v>2</v>
      </c>
      <c r="AF57" s="24"/>
      <c r="AG57" s="24"/>
      <c r="AH57" s="74"/>
      <c r="AI57" s="29">
        <v>1</v>
      </c>
      <c r="AJ57" s="139"/>
      <c r="AK57" s="139"/>
      <c r="AL57" s="139"/>
      <c r="AM57" s="29">
        <v>1</v>
      </c>
      <c r="AN57" s="139"/>
      <c r="AO57" s="139"/>
      <c r="AP57" s="139"/>
      <c r="AQ57" s="29">
        <v>0</v>
      </c>
      <c r="AR57" s="139"/>
      <c r="AS57" s="139"/>
      <c r="AT57" s="139"/>
      <c r="AU57" s="120">
        <v>1</v>
      </c>
      <c r="AV57" s="139"/>
      <c r="AW57" s="139"/>
      <c r="AX57" s="139"/>
      <c r="AY57" s="128">
        <f t="shared" si="0"/>
        <v>19</v>
      </c>
    </row>
    <row r="58" spans="1:52" ht="56.25" customHeight="1">
      <c r="A58" s="303"/>
      <c r="B58" s="78" t="s">
        <v>109</v>
      </c>
      <c r="C58" s="29">
        <v>0</v>
      </c>
      <c r="D58" s="139">
        <v>0</v>
      </c>
      <c r="E58" s="56">
        <v>0</v>
      </c>
      <c r="F58" s="139">
        <v>0</v>
      </c>
      <c r="G58" s="29">
        <v>0</v>
      </c>
      <c r="H58" s="139"/>
      <c r="I58" s="139"/>
      <c r="J58" s="139"/>
      <c r="K58" s="29">
        <v>0</v>
      </c>
      <c r="L58" s="139"/>
      <c r="M58" s="139"/>
      <c r="N58" s="139"/>
      <c r="O58" s="29">
        <v>0</v>
      </c>
      <c r="P58" s="139"/>
      <c r="Q58" s="139"/>
      <c r="R58" s="139"/>
      <c r="S58" s="29">
        <v>0</v>
      </c>
      <c r="T58" s="139"/>
      <c r="U58" s="24"/>
      <c r="V58" s="139"/>
      <c r="W58" s="29">
        <v>0</v>
      </c>
      <c r="X58" s="139"/>
      <c r="Y58" s="139"/>
      <c r="Z58" s="139"/>
      <c r="AA58" s="35">
        <v>0</v>
      </c>
      <c r="AB58" s="34"/>
      <c r="AC58" s="139"/>
      <c r="AD58" s="34"/>
      <c r="AE58" s="35">
        <v>0</v>
      </c>
      <c r="AF58" s="139"/>
      <c r="AG58" s="139"/>
      <c r="AH58" s="73"/>
      <c r="AI58" s="29">
        <v>1</v>
      </c>
      <c r="AJ58" s="139"/>
      <c r="AK58" s="139"/>
      <c r="AL58" s="139"/>
      <c r="AM58" s="29">
        <v>0</v>
      </c>
      <c r="AN58" s="139"/>
      <c r="AO58" s="139"/>
      <c r="AP58" s="139"/>
      <c r="AQ58" s="29">
        <v>0</v>
      </c>
      <c r="AR58" s="139"/>
      <c r="AS58" s="139"/>
      <c r="AT58" s="139"/>
      <c r="AU58" s="120">
        <v>0</v>
      </c>
      <c r="AV58" s="139"/>
      <c r="AW58" s="139"/>
      <c r="AX58" s="139"/>
      <c r="AY58" s="128">
        <f t="shared" si="0"/>
        <v>1</v>
      </c>
    </row>
    <row r="59" spans="1:52" ht="15.75" customHeight="1">
      <c r="A59" s="300">
        <v>51</v>
      </c>
      <c r="B59" s="18" t="s">
        <v>59</v>
      </c>
      <c r="C59" s="29">
        <v>8</v>
      </c>
      <c r="D59" s="139">
        <f>D60+D61+D62+D63+D64+D65</f>
        <v>170</v>
      </c>
      <c r="E59" s="176">
        <f t="shared" ref="E59:J59" si="3">E60+E61+E62+E63+E64+E65</f>
        <v>170</v>
      </c>
      <c r="F59" s="176">
        <f t="shared" si="3"/>
        <v>90</v>
      </c>
      <c r="G59" s="29">
        <v>8</v>
      </c>
      <c r="H59" s="176">
        <f t="shared" si="3"/>
        <v>482</v>
      </c>
      <c r="I59" s="176">
        <f t="shared" si="3"/>
        <v>482</v>
      </c>
      <c r="J59" s="176">
        <f t="shared" si="3"/>
        <v>102</v>
      </c>
      <c r="K59" s="29">
        <v>8</v>
      </c>
      <c r="L59" s="176">
        <f t="shared" ref="L59" si="4">L60+L61+L62+L63+L64+L65</f>
        <v>95</v>
      </c>
      <c r="M59" s="176">
        <f t="shared" ref="M59" si="5">M60+M61+M62+M63+M64+M65</f>
        <v>95</v>
      </c>
      <c r="N59" s="176">
        <f t="shared" ref="N59" si="6">N60+N61+N62+N63+N64+N65</f>
        <v>85</v>
      </c>
      <c r="O59" s="29">
        <v>8</v>
      </c>
      <c r="P59" s="176">
        <f t="shared" ref="P59" si="7">P60+P61+P62+P63+P64+P65</f>
        <v>187</v>
      </c>
      <c r="Q59" s="176">
        <f t="shared" ref="Q59:R59" si="8">Q60+Q61+Q62+Q63+Q64+Q65</f>
        <v>187</v>
      </c>
      <c r="R59" s="176">
        <f t="shared" si="8"/>
        <v>86</v>
      </c>
      <c r="S59" s="29">
        <v>8</v>
      </c>
      <c r="T59" s="176">
        <f t="shared" ref="T59" si="9">T60+T61+T62+T63+T64+T65</f>
        <v>453</v>
      </c>
      <c r="U59" s="176">
        <f t="shared" ref="U59" si="10">U60+U61+U62+U63+U64+U65</f>
        <v>453</v>
      </c>
      <c r="V59" s="176">
        <f t="shared" ref="V59" si="11">V60+V61+V62+V63+V64+V65</f>
        <v>0</v>
      </c>
      <c r="W59" s="29">
        <v>8</v>
      </c>
      <c r="X59" s="176">
        <f t="shared" ref="X59:Y59" si="12">X60+X61+X62+X63+X64+X65</f>
        <v>214</v>
      </c>
      <c r="Y59" s="176">
        <f t="shared" si="12"/>
        <v>214</v>
      </c>
      <c r="Z59" s="176">
        <f t="shared" ref="Z59" si="13">Z60+Z61+Z62+Z63+Z64+Z65</f>
        <v>95</v>
      </c>
      <c r="AA59" s="29">
        <v>8</v>
      </c>
      <c r="AB59" s="176">
        <f t="shared" ref="AB59" si="14">AB60+AB61+AB62+AB63+AB64+AB65</f>
        <v>62</v>
      </c>
      <c r="AC59" s="176">
        <f t="shared" ref="AC59" si="15">AC60+AC61+AC62+AC63+AC64+AC65</f>
        <v>62</v>
      </c>
      <c r="AD59" s="176">
        <f t="shared" ref="AD59" si="16">AD60+AD61+AD62+AD63+AD64+AD65</f>
        <v>10</v>
      </c>
      <c r="AE59" s="29">
        <v>8</v>
      </c>
      <c r="AF59" s="176">
        <f t="shared" ref="AF59" si="17">AF60+AF61+AF62+AF63+AF64+AF65</f>
        <v>197</v>
      </c>
      <c r="AG59" s="176">
        <f t="shared" ref="AG59" si="18">AG60+AG61+AG62+AG63+AG64+AG65</f>
        <v>197</v>
      </c>
      <c r="AH59" s="176">
        <f t="shared" ref="AH59" si="19">AH60+AH61+AH62+AH63+AH64+AH65</f>
        <v>45</v>
      </c>
      <c r="AI59" s="29">
        <f>AI60+AI60+AI61+AI62+AI63+AI64</f>
        <v>1</v>
      </c>
      <c r="AJ59" s="176">
        <f t="shared" ref="AJ59" si="20">AJ60+AJ61+AJ62+AJ63+AJ64+AJ65</f>
        <v>0</v>
      </c>
      <c r="AK59" s="176">
        <f t="shared" ref="AK59" si="21">AK60+AK61+AK62+AK63+AK64+AK65</f>
        <v>0</v>
      </c>
      <c r="AL59" s="176">
        <f t="shared" ref="AL59" si="22">AL60+AL61+AL62+AL63+AL64+AL65</f>
        <v>0</v>
      </c>
      <c r="AM59" s="29">
        <v>0</v>
      </c>
      <c r="AN59" s="176">
        <f t="shared" ref="AN59" si="23">AN60+AN61+AN62+AN63+AN64+AN65</f>
        <v>0</v>
      </c>
      <c r="AO59" s="176">
        <f t="shared" ref="AO59" si="24">AO60+AO61+AO62+AO63+AO64+AO65</f>
        <v>0</v>
      </c>
      <c r="AP59" s="176">
        <f t="shared" ref="AP59" si="25">AP60+AP61+AP62+AP63+AP64+AP65</f>
        <v>0</v>
      </c>
      <c r="AQ59" s="29">
        <f t="shared" ref="AQ59" si="26">AQ60+AQ61+AQ62+AQ63+AQ64+AQ65</f>
        <v>1</v>
      </c>
      <c r="AR59" s="176">
        <f t="shared" ref="AR59" si="27">AR60+AR61+AR62+AR63+AR64+AR65</f>
        <v>20</v>
      </c>
      <c r="AS59" s="176">
        <f t="shared" ref="AS59:AT59" si="28">AS60+AS61+AS62+AS63+AS64+AS65</f>
        <v>20</v>
      </c>
      <c r="AT59" s="176">
        <f t="shared" si="28"/>
        <v>0</v>
      </c>
      <c r="AU59" s="120">
        <f>AU60+AU61+AU62+AU63+AU64++AU65</f>
        <v>3</v>
      </c>
      <c r="AV59" s="176">
        <f t="shared" ref="AV59" si="29">AV60+AV61+AV62+AV63+AV64+AV65</f>
        <v>289</v>
      </c>
      <c r="AW59" s="176">
        <f t="shared" ref="AW59" si="30">AW60+AW61+AW62+AW63+AW64+AW65</f>
        <v>289</v>
      </c>
      <c r="AX59" s="176">
        <f t="shared" ref="AX59" si="31">AX60+AX61+AX62+AX63+AX64+AX65</f>
        <v>0</v>
      </c>
      <c r="AY59" s="128">
        <f>C59+G59+K59+O59+S59+W59+AA59+AE59+AI59+AM59+AQ59+AU59</f>
        <v>69</v>
      </c>
    </row>
    <row r="60" spans="1:52" ht="21" customHeight="1">
      <c r="A60" s="300"/>
      <c r="B60" s="97" t="s">
        <v>102</v>
      </c>
      <c r="C60" s="30">
        <v>3</v>
      </c>
      <c r="D60" s="57">
        <v>25</v>
      </c>
      <c r="E60" s="57">
        <v>25</v>
      </c>
      <c r="F60" s="57">
        <v>25</v>
      </c>
      <c r="G60" s="30">
        <v>3</v>
      </c>
      <c r="H60" s="57">
        <v>40</v>
      </c>
      <c r="I60" s="57">
        <v>40</v>
      </c>
      <c r="J60" s="57">
        <v>40</v>
      </c>
      <c r="K60" s="30">
        <v>3</v>
      </c>
      <c r="L60" s="57">
        <v>20</v>
      </c>
      <c r="M60" s="57">
        <v>20</v>
      </c>
      <c r="N60" s="57">
        <v>20</v>
      </c>
      <c r="O60" s="30">
        <v>3</v>
      </c>
      <c r="P60" s="57">
        <v>30</v>
      </c>
      <c r="Q60" s="57">
        <v>30</v>
      </c>
      <c r="R60" s="57">
        <v>30</v>
      </c>
      <c r="S60" s="30">
        <v>3</v>
      </c>
      <c r="T60" s="57">
        <v>39</v>
      </c>
      <c r="U60" s="57">
        <v>39</v>
      </c>
      <c r="V60" s="57">
        <v>0</v>
      </c>
      <c r="W60" s="30">
        <v>3</v>
      </c>
      <c r="X60" s="57">
        <v>25</v>
      </c>
      <c r="Y60" s="57">
        <v>25</v>
      </c>
      <c r="Z60" s="57">
        <v>25</v>
      </c>
      <c r="AA60" s="30">
        <v>3</v>
      </c>
      <c r="AB60" s="57">
        <v>5</v>
      </c>
      <c r="AC60" s="57">
        <v>5</v>
      </c>
      <c r="AD60" s="57">
        <v>5</v>
      </c>
      <c r="AE60" s="30">
        <v>3</v>
      </c>
      <c r="AF60" s="57">
        <v>30</v>
      </c>
      <c r="AG60" s="57">
        <v>30</v>
      </c>
      <c r="AH60" s="98">
        <v>30</v>
      </c>
      <c r="AI60" s="29">
        <v>0</v>
      </c>
      <c r="AJ60" s="139">
        <v>0</v>
      </c>
      <c r="AK60" s="139">
        <v>0</v>
      </c>
      <c r="AL60" s="139">
        <v>0</v>
      </c>
      <c r="AM60" s="29">
        <v>0</v>
      </c>
      <c r="AN60" s="139">
        <v>0</v>
      </c>
      <c r="AO60" s="139">
        <v>0</v>
      </c>
      <c r="AP60" s="139">
        <v>0</v>
      </c>
      <c r="AQ60" s="29">
        <v>0</v>
      </c>
      <c r="AR60" s="139">
        <v>0</v>
      </c>
      <c r="AS60" s="139">
        <v>0</v>
      </c>
      <c r="AT60" s="139">
        <v>0</v>
      </c>
      <c r="AU60" s="120">
        <v>1</v>
      </c>
      <c r="AV60" s="139">
        <v>0</v>
      </c>
      <c r="AW60" s="139">
        <v>0</v>
      </c>
      <c r="AX60" s="139">
        <v>0</v>
      </c>
      <c r="AY60" s="128">
        <f t="shared" si="0"/>
        <v>25</v>
      </c>
    </row>
    <row r="61" spans="1:52" ht="16.5" customHeight="1">
      <c r="A61" s="300"/>
      <c r="B61" s="96" t="s">
        <v>103</v>
      </c>
      <c r="C61" s="29">
        <v>3</v>
      </c>
      <c r="D61" s="139">
        <v>65</v>
      </c>
      <c r="E61" s="56">
        <v>65</v>
      </c>
      <c r="F61" s="139">
        <v>65</v>
      </c>
      <c r="G61" s="29">
        <v>3</v>
      </c>
      <c r="H61" s="139">
        <v>62</v>
      </c>
      <c r="I61" s="139">
        <v>62</v>
      </c>
      <c r="J61" s="139">
        <v>62</v>
      </c>
      <c r="K61" s="29">
        <v>3</v>
      </c>
      <c r="L61" s="139">
        <v>63</v>
      </c>
      <c r="M61" s="139">
        <v>63</v>
      </c>
      <c r="N61" s="139">
        <v>63</v>
      </c>
      <c r="O61" s="29">
        <v>3</v>
      </c>
      <c r="P61" s="139">
        <v>54</v>
      </c>
      <c r="Q61" s="139">
        <v>54</v>
      </c>
      <c r="R61" s="139">
        <v>54</v>
      </c>
      <c r="S61" s="29">
        <v>3</v>
      </c>
      <c r="T61" s="139">
        <v>38</v>
      </c>
      <c r="U61" s="24">
        <v>38</v>
      </c>
      <c r="V61" s="139">
        <v>0</v>
      </c>
      <c r="W61" s="29">
        <v>3</v>
      </c>
      <c r="X61" s="139">
        <v>70</v>
      </c>
      <c r="Y61" s="139">
        <v>70</v>
      </c>
      <c r="Z61" s="139">
        <v>70</v>
      </c>
      <c r="AA61" s="29">
        <v>3</v>
      </c>
      <c r="AB61" s="139">
        <v>5</v>
      </c>
      <c r="AC61" s="139">
        <v>5</v>
      </c>
      <c r="AD61" s="139">
        <v>5</v>
      </c>
      <c r="AE61" s="29">
        <v>3</v>
      </c>
      <c r="AF61" s="139">
        <v>15</v>
      </c>
      <c r="AG61" s="139">
        <v>15</v>
      </c>
      <c r="AH61" s="73">
        <v>15</v>
      </c>
      <c r="AI61" s="29">
        <v>0</v>
      </c>
      <c r="AJ61" s="139">
        <v>0</v>
      </c>
      <c r="AK61" s="139">
        <v>0</v>
      </c>
      <c r="AL61" s="139">
        <v>0</v>
      </c>
      <c r="AM61" s="29">
        <v>0</v>
      </c>
      <c r="AN61" s="139">
        <v>0</v>
      </c>
      <c r="AO61" s="139">
        <v>0</v>
      </c>
      <c r="AP61" s="139">
        <v>0</v>
      </c>
      <c r="AQ61" s="29">
        <v>0</v>
      </c>
      <c r="AR61" s="139">
        <v>0</v>
      </c>
      <c r="AS61" s="139">
        <v>0</v>
      </c>
      <c r="AT61" s="139">
        <v>0</v>
      </c>
      <c r="AU61" s="120">
        <v>1</v>
      </c>
      <c r="AV61" s="139">
        <v>0</v>
      </c>
      <c r="AW61" s="139">
        <v>0</v>
      </c>
      <c r="AX61" s="139">
        <v>0</v>
      </c>
      <c r="AY61" s="128">
        <f t="shared" si="0"/>
        <v>25</v>
      </c>
    </row>
    <row r="62" spans="1:52">
      <c r="A62" s="300"/>
      <c r="B62" s="19" t="s">
        <v>104</v>
      </c>
      <c r="C62" s="29">
        <v>1</v>
      </c>
      <c r="D62" s="139">
        <v>14</v>
      </c>
      <c r="E62" s="56">
        <v>14</v>
      </c>
      <c r="F62" s="139"/>
      <c r="G62" s="29">
        <v>1</v>
      </c>
      <c r="H62" s="139">
        <v>15</v>
      </c>
      <c r="I62" s="139">
        <v>15</v>
      </c>
      <c r="J62" s="139"/>
      <c r="K62" s="29">
        <v>1</v>
      </c>
      <c r="L62" s="139">
        <v>10</v>
      </c>
      <c r="M62" s="139">
        <v>10</v>
      </c>
      <c r="N62" s="139">
        <v>0</v>
      </c>
      <c r="O62" s="29">
        <v>1</v>
      </c>
      <c r="P62" s="139">
        <v>12</v>
      </c>
      <c r="Q62" s="139">
        <v>12</v>
      </c>
      <c r="R62" s="139"/>
      <c r="S62" s="29">
        <v>1</v>
      </c>
      <c r="T62" s="139">
        <v>26</v>
      </c>
      <c r="U62" s="57">
        <v>26</v>
      </c>
      <c r="V62" s="139"/>
      <c r="W62" s="29">
        <v>1</v>
      </c>
      <c r="X62" s="139">
        <v>8</v>
      </c>
      <c r="Y62" s="139">
        <v>8</v>
      </c>
      <c r="Z62" s="139"/>
      <c r="AA62" s="29">
        <v>1</v>
      </c>
      <c r="AB62" s="139">
        <v>7</v>
      </c>
      <c r="AC62" s="139">
        <v>7</v>
      </c>
      <c r="AD62" s="139"/>
      <c r="AE62" s="29">
        <v>1</v>
      </c>
      <c r="AF62" s="139">
        <v>9</v>
      </c>
      <c r="AG62" s="139">
        <v>9</v>
      </c>
      <c r="AH62" s="73"/>
      <c r="AI62" s="29">
        <v>0</v>
      </c>
      <c r="AJ62" s="139">
        <v>0</v>
      </c>
      <c r="AK62" s="139">
        <v>0</v>
      </c>
      <c r="AL62" s="139">
        <v>0</v>
      </c>
      <c r="AM62" s="29">
        <v>0</v>
      </c>
      <c r="AN62" s="139">
        <v>0</v>
      </c>
      <c r="AO62" s="139">
        <v>0</v>
      </c>
      <c r="AP62" s="139">
        <v>0</v>
      </c>
      <c r="AQ62" s="29">
        <v>0</v>
      </c>
      <c r="AR62" s="139">
        <v>0</v>
      </c>
      <c r="AS62" s="139">
        <v>0</v>
      </c>
      <c r="AT62" s="139">
        <v>0</v>
      </c>
      <c r="AU62" s="120">
        <v>0</v>
      </c>
      <c r="AV62" s="139">
        <v>0</v>
      </c>
      <c r="AW62" s="139">
        <v>0</v>
      </c>
      <c r="AX62" s="139">
        <v>0</v>
      </c>
      <c r="AY62" s="128">
        <f t="shared" si="0"/>
        <v>8</v>
      </c>
    </row>
    <row r="63" spans="1:52" ht="86.25">
      <c r="A63" s="300"/>
      <c r="B63" s="81" t="s">
        <v>110</v>
      </c>
      <c r="C63" s="29">
        <v>1</v>
      </c>
      <c r="D63" s="139">
        <v>66</v>
      </c>
      <c r="E63" s="56">
        <v>66</v>
      </c>
      <c r="F63" s="139">
        <v>0</v>
      </c>
      <c r="G63" s="29">
        <v>1</v>
      </c>
      <c r="H63" s="139">
        <v>365</v>
      </c>
      <c r="I63" s="139">
        <v>365</v>
      </c>
      <c r="J63" s="139">
        <v>0</v>
      </c>
      <c r="K63" s="29">
        <v>1</v>
      </c>
      <c r="L63" s="139">
        <v>0</v>
      </c>
      <c r="M63" s="139">
        <v>0</v>
      </c>
      <c r="N63" s="139">
        <v>0</v>
      </c>
      <c r="O63" s="29">
        <v>1</v>
      </c>
      <c r="P63" s="139">
        <v>89</v>
      </c>
      <c r="Q63" s="139">
        <v>89</v>
      </c>
      <c r="R63" s="139">
        <v>0</v>
      </c>
      <c r="S63" s="29">
        <v>1</v>
      </c>
      <c r="T63" s="139">
        <v>350</v>
      </c>
      <c r="U63" s="24">
        <v>350</v>
      </c>
      <c r="V63" s="139">
        <v>0</v>
      </c>
      <c r="W63" s="29">
        <v>1</v>
      </c>
      <c r="X63" s="139">
        <v>111</v>
      </c>
      <c r="Y63" s="139">
        <v>111</v>
      </c>
      <c r="Z63" s="139">
        <v>0</v>
      </c>
      <c r="AA63" s="29">
        <v>1</v>
      </c>
      <c r="AB63" s="139">
        <v>45</v>
      </c>
      <c r="AC63" s="139">
        <v>45</v>
      </c>
      <c r="AD63" s="139">
        <v>0</v>
      </c>
      <c r="AE63" s="29">
        <v>1</v>
      </c>
      <c r="AF63" s="139">
        <v>143</v>
      </c>
      <c r="AG63" s="139">
        <v>143</v>
      </c>
      <c r="AH63" s="73">
        <v>0</v>
      </c>
      <c r="AI63" s="29">
        <v>0</v>
      </c>
      <c r="AJ63" s="139">
        <v>0</v>
      </c>
      <c r="AK63" s="139">
        <v>0</v>
      </c>
      <c r="AL63" s="139">
        <v>0</v>
      </c>
      <c r="AM63" s="29">
        <v>0</v>
      </c>
      <c r="AN63" s="139">
        <v>0</v>
      </c>
      <c r="AO63" s="139">
        <v>0</v>
      </c>
      <c r="AP63" s="139">
        <v>0</v>
      </c>
      <c r="AQ63" s="29">
        <v>0</v>
      </c>
      <c r="AR63" s="139">
        <v>20</v>
      </c>
      <c r="AS63" s="139">
        <v>20</v>
      </c>
      <c r="AT63" s="139">
        <v>0</v>
      </c>
      <c r="AU63" s="120">
        <v>0</v>
      </c>
      <c r="AV63" s="139">
        <v>150</v>
      </c>
      <c r="AW63" s="139">
        <v>150</v>
      </c>
      <c r="AX63" s="139">
        <v>0</v>
      </c>
      <c r="AY63" s="128">
        <f t="shared" si="0"/>
        <v>8</v>
      </c>
    </row>
    <row r="64" spans="1:52" ht="57.75">
      <c r="A64" s="300"/>
      <c r="B64" s="82" t="s">
        <v>111</v>
      </c>
      <c r="C64" s="29"/>
      <c r="D64" s="139"/>
      <c r="E64" s="56"/>
      <c r="F64" s="139"/>
      <c r="G64" s="29"/>
      <c r="H64" s="139"/>
      <c r="I64" s="139"/>
      <c r="J64" s="139"/>
      <c r="K64" s="29"/>
      <c r="L64" s="139"/>
      <c r="M64" s="139"/>
      <c r="N64" s="139"/>
      <c r="O64" s="29"/>
      <c r="P64" s="139"/>
      <c r="Q64" s="139"/>
      <c r="R64" s="139"/>
      <c r="S64" s="29"/>
      <c r="T64" s="139"/>
      <c r="U64" s="24"/>
      <c r="V64" s="139"/>
      <c r="W64" s="29"/>
      <c r="X64" s="139"/>
      <c r="Y64" s="139"/>
      <c r="Z64" s="139"/>
      <c r="AA64" s="29"/>
      <c r="AB64" s="139"/>
      <c r="AC64" s="139"/>
      <c r="AD64" s="139"/>
      <c r="AE64" s="29"/>
      <c r="AF64" s="139"/>
      <c r="AG64" s="139"/>
      <c r="AH64" s="73"/>
      <c r="AI64" s="29">
        <v>1</v>
      </c>
      <c r="AJ64" s="139"/>
      <c r="AK64" s="139"/>
      <c r="AL64" s="139"/>
      <c r="AM64" s="29">
        <v>0</v>
      </c>
      <c r="AN64" s="139"/>
      <c r="AO64" s="139"/>
      <c r="AP64" s="139"/>
      <c r="AQ64" s="29">
        <v>0</v>
      </c>
      <c r="AR64" s="139"/>
      <c r="AS64" s="139"/>
      <c r="AT64" s="139"/>
      <c r="AU64" s="133">
        <v>0</v>
      </c>
      <c r="AV64" s="139"/>
      <c r="AW64" s="139"/>
      <c r="AX64" s="139"/>
      <c r="AY64" s="128">
        <f t="shared" si="0"/>
        <v>1</v>
      </c>
    </row>
    <row r="65" spans="1:52" ht="45">
      <c r="A65" s="300"/>
      <c r="B65" s="100" t="s">
        <v>112</v>
      </c>
      <c r="C65" s="101">
        <v>0</v>
      </c>
      <c r="D65" s="102"/>
      <c r="E65" s="102"/>
      <c r="F65" s="102"/>
      <c r="G65" s="101">
        <v>0</v>
      </c>
      <c r="H65" s="102"/>
      <c r="I65" s="102"/>
      <c r="J65" s="102"/>
      <c r="K65" s="101">
        <v>2</v>
      </c>
      <c r="L65" s="102">
        <v>2</v>
      </c>
      <c r="M65" s="102">
        <v>2</v>
      </c>
      <c r="N65" s="102">
        <v>2</v>
      </c>
      <c r="O65" s="101">
        <v>2</v>
      </c>
      <c r="P65" s="102">
        <v>2</v>
      </c>
      <c r="Q65" s="102">
        <v>2</v>
      </c>
      <c r="R65" s="102">
        <v>2</v>
      </c>
      <c r="S65" s="101">
        <v>0</v>
      </c>
      <c r="T65" s="102"/>
      <c r="U65" s="103"/>
      <c r="V65" s="102"/>
      <c r="W65" s="101">
        <v>0</v>
      </c>
      <c r="X65" s="102"/>
      <c r="Y65" s="102"/>
      <c r="Z65" s="102"/>
      <c r="AA65" s="101">
        <v>0</v>
      </c>
      <c r="AB65" s="102"/>
      <c r="AC65" s="102"/>
      <c r="AD65" s="102"/>
      <c r="AE65" s="101">
        <v>0</v>
      </c>
      <c r="AF65" s="102"/>
      <c r="AG65" s="102"/>
      <c r="AH65" s="104"/>
      <c r="AI65" s="101">
        <v>0</v>
      </c>
      <c r="AJ65" s="102">
        <v>0</v>
      </c>
      <c r="AK65" s="102">
        <v>0</v>
      </c>
      <c r="AL65" s="102">
        <v>0</v>
      </c>
      <c r="AM65" s="101">
        <v>0</v>
      </c>
      <c r="AN65" s="102"/>
      <c r="AO65" s="102"/>
      <c r="AP65" s="102"/>
      <c r="AQ65" s="101">
        <v>1</v>
      </c>
      <c r="AR65" s="102"/>
      <c r="AS65" s="102"/>
      <c r="AT65" s="102"/>
      <c r="AU65" s="134">
        <v>1</v>
      </c>
      <c r="AV65" s="102">
        <v>139</v>
      </c>
      <c r="AW65" s="102">
        <v>139</v>
      </c>
      <c r="AX65" s="102"/>
      <c r="AY65" s="128">
        <f t="shared" si="0"/>
        <v>6</v>
      </c>
    </row>
    <row r="66" spans="1:52" ht="90">
      <c r="A66" s="300"/>
      <c r="B66" s="80" t="s">
        <v>113</v>
      </c>
      <c r="C66" s="29">
        <v>1</v>
      </c>
      <c r="D66" s="158"/>
      <c r="E66" s="56"/>
      <c r="F66" s="158"/>
      <c r="G66" s="29">
        <v>1</v>
      </c>
      <c r="H66" s="158"/>
      <c r="I66" s="158"/>
      <c r="J66" s="158"/>
      <c r="K66" s="29">
        <v>1</v>
      </c>
      <c r="L66" s="158"/>
      <c r="M66" s="158"/>
      <c r="N66" s="158"/>
      <c r="O66" s="29">
        <v>1</v>
      </c>
      <c r="P66" s="158"/>
      <c r="Q66" s="158"/>
      <c r="R66" s="158"/>
      <c r="S66" s="29">
        <v>1</v>
      </c>
      <c r="T66" s="158"/>
      <c r="U66" s="24"/>
      <c r="V66" s="158"/>
      <c r="W66" s="29">
        <v>1</v>
      </c>
      <c r="X66" s="158"/>
      <c r="Y66" s="158"/>
      <c r="Z66" s="158"/>
      <c r="AA66" s="29">
        <v>1</v>
      </c>
      <c r="AB66" s="158"/>
      <c r="AC66" s="158"/>
      <c r="AD66" s="158"/>
      <c r="AE66" s="29">
        <v>1</v>
      </c>
      <c r="AF66" s="158"/>
      <c r="AG66" s="158"/>
      <c r="AH66" s="158"/>
      <c r="AI66" s="29">
        <v>0</v>
      </c>
      <c r="AJ66" s="158"/>
      <c r="AK66" s="158"/>
      <c r="AL66" s="158"/>
      <c r="AM66" s="29">
        <v>0</v>
      </c>
      <c r="AN66" s="158"/>
      <c r="AO66" s="158"/>
      <c r="AP66" s="158"/>
      <c r="AQ66" s="29">
        <v>0</v>
      </c>
      <c r="AR66" s="158"/>
      <c r="AS66" s="158"/>
      <c r="AT66" s="158"/>
      <c r="AU66" s="135">
        <v>0</v>
      </c>
      <c r="AV66" s="158"/>
      <c r="AW66" s="158"/>
      <c r="AX66" s="158"/>
      <c r="AY66" s="128">
        <f t="shared" si="0"/>
        <v>8</v>
      </c>
    </row>
    <row r="67" spans="1:52" ht="19.5" customHeight="1">
      <c r="A67" s="301"/>
      <c r="B67" s="18" t="s">
        <v>60</v>
      </c>
      <c r="C67" s="29">
        <f t="shared" ref="C67:AH67" si="32">C74+C80+C87+C94+C104+C109+C117+C120</f>
        <v>50</v>
      </c>
      <c r="D67" s="59">
        <f t="shared" si="32"/>
        <v>1146</v>
      </c>
      <c r="E67" s="59">
        <f t="shared" si="32"/>
        <v>991</v>
      </c>
      <c r="F67" s="59">
        <f t="shared" si="32"/>
        <v>861</v>
      </c>
      <c r="G67" s="29">
        <f t="shared" si="32"/>
        <v>50</v>
      </c>
      <c r="H67" s="59">
        <f t="shared" si="32"/>
        <v>1638</v>
      </c>
      <c r="I67" s="59">
        <f t="shared" si="32"/>
        <v>1644</v>
      </c>
      <c r="J67" s="59">
        <f t="shared" si="32"/>
        <v>1519</v>
      </c>
      <c r="K67" s="29">
        <f t="shared" si="32"/>
        <v>52</v>
      </c>
      <c r="L67" s="59">
        <f t="shared" si="32"/>
        <v>1069</v>
      </c>
      <c r="M67" s="59">
        <f t="shared" si="32"/>
        <v>1048</v>
      </c>
      <c r="N67" s="59">
        <f t="shared" si="32"/>
        <v>807</v>
      </c>
      <c r="O67" s="29">
        <f t="shared" si="32"/>
        <v>55</v>
      </c>
      <c r="P67" s="59">
        <f t="shared" si="32"/>
        <v>1121</v>
      </c>
      <c r="Q67" s="59">
        <f t="shared" si="32"/>
        <v>1123</v>
      </c>
      <c r="R67" s="59">
        <f t="shared" si="32"/>
        <v>993</v>
      </c>
      <c r="S67" s="29">
        <f t="shared" si="32"/>
        <v>51</v>
      </c>
      <c r="T67" s="59">
        <f t="shared" si="32"/>
        <v>1494</v>
      </c>
      <c r="U67" s="59">
        <f t="shared" si="32"/>
        <v>1479</v>
      </c>
      <c r="V67" s="59">
        <f t="shared" si="32"/>
        <v>24</v>
      </c>
      <c r="W67" s="29">
        <f t="shared" si="32"/>
        <v>51</v>
      </c>
      <c r="X67" s="59">
        <f t="shared" si="32"/>
        <v>1271</v>
      </c>
      <c r="Y67" s="59">
        <f t="shared" si="32"/>
        <v>1255</v>
      </c>
      <c r="Z67" s="59">
        <f t="shared" si="32"/>
        <v>1117</v>
      </c>
      <c r="AA67" s="29">
        <f t="shared" si="32"/>
        <v>51</v>
      </c>
      <c r="AB67" s="59">
        <f t="shared" si="32"/>
        <v>344</v>
      </c>
      <c r="AC67" s="59">
        <f t="shared" si="32"/>
        <v>323</v>
      </c>
      <c r="AD67" s="59">
        <f t="shared" si="32"/>
        <v>232</v>
      </c>
      <c r="AE67" s="29">
        <f t="shared" si="32"/>
        <v>51</v>
      </c>
      <c r="AF67" s="59">
        <f t="shared" si="32"/>
        <v>453</v>
      </c>
      <c r="AG67" s="59">
        <f t="shared" si="32"/>
        <v>435</v>
      </c>
      <c r="AH67" s="59">
        <f t="shared" si="32"/>
        <v>300</v>
      </c>
      <c r="AI67" s="29">
        <f t="shared" ref="AI67:AY67" si="33">AI74+AI80+AI87+AI94+AI104+AI109+AI117+AI120</f>
        <v>4</v>
      </c>
      <c r="AJ67" s="59">
        <f t="shared" si="33"/>
        <v>502</v>
      </c>
      <c r="AK67" s="59">
        <f t="shared" si="33"/>
        <v>477</v>
      </c>
      <c r="AL67" s="59">
        <f t="shared" si="33"/>
        <v>422</v>
      </c>
      <c r="AM67" s="29">
        <f t="shared" si="33"/>
        <v>2</v>
      </c>
      <c r="AN67" s="59">
        <f t="shared" si="33"/>
        <v>0</v>
      </c>
      <c r="AO67" s="59">
        <f t="shared" si="33"/>
        <v>0</v>
      </c>
      <c r="AP67" s="59">
        <f t="shared" si="33"/>
        <v>0</v>
      </c>
      <c r="AQ67" s="29">
        <f t="shared" si="33"/>
        <v>4</v>
      </c>
      <c r="AR67" s="59">
        <f t="shared" si="33"/>
        <v>356</v>
      </c>
      <c r="AS67" s="59">
        <f t="shared" si="33"/>
        <v>347</v>
      </c>
      <c r="AT67" s="59">
        <f t="shared" si="33"/>
        <v>31</v>
      </c>
      <c r="AU67" s="29">
        <f>AU74+AU80+AU87+AU94+AU104+AU109+AU117+AU120</f>
        <v>35</v>
      </c>
      <c r="AV67" s="59">
        <f t="shared" si="33"/>
        <v>71</v>
      </c>
      <c r="AW67" s="59">
        <f t="shared" si="33"/>
        <v>71</v>
      </c>
      <c r="AX67" s="59">
        <f t="shared" si="33"/>
        <v>45</v>
      </c>
      <c r="AY67" s="29">
        <f t="shared" si="33"/>
        <v>452</v>
      </c>
    </row>
    <row r="68" spans="1:52" ht="75.75" thickBot="1">
      <c r="A68" s="146">
        <v>5</v>
      </c>
      <c r="B68" s="5" t="s">
        <v>61</v>
      </c>
      <c r="C68" s="87">
        <v>2</v>
      </c>
      <c r="D68" s="139">
        <v>0</v>
      </c>
      <c r="E68" s="56">
        <v>0</v>
      </c>
      <c r="F68" s="139">
        <v>0</v>
      </c>
      <c r="G68" s="87">
        <v>2</v>
      </c>
      <c r="H68" s="139">
        <v>0</v>
      </c>
      <c r="I68" s="139">
        <v>9</v>
      </c>
      <c r="J68" s="139">
        <v>9</v>
      </c>
      <c r="K68" s="87">
        <v>2</v>
      </c>
      <c r="L68" s="139">
        <v>10</v>
      </c>
      <c r="M68" s="139">
        <v>10</v>
      </c>
      <c r="N68" s="139">
        <v>10</v>
      </c>
      <c r="O68" s="88">
        <v>2</v>
      </c>
      <c r="P68" s="139">
        <v>0</v>
      </c>
      <c r="Q68" s="139">
        <v>10</v>
      </c>
      <c r="R68" s="139">
        <v>10</v>
      </c>
      <c r="S68" s="29">
        <v>2</v>
      </c>
      <c r="T68" s="139">
        <v>0</v>
      </c>
      <c r="U68" s="139">
        <v>0</v>
      </c>
      <c r="V68" s="139"/>
      <c r="W68" s="87">
        <v>2</v>
      </c>
      <c r="X68" s="139">
        <v>0</v>
      </c>
      <c r="Y68" s="139">
        <v>0</v>
      </c>
      <c r="Z68" s="139">
        <v>0</v>
      </c>
      <c r="AA68" s="29">
        <v>2</v>
      </c>
      <c r="AB68" s="59">
        <v>0</v>
      </c>
      <c r="AC68" s="59">
        <v>0</v>
      </c>
      <c r="AD68" s="59">
        <v>0</v>
      </c>
      <c r="AE68" s="29">
        <v>2</v>
      </c>
      <c r="AF68" s="139">
        <v>0</v>
      </c>
      <c r="AG68" s="139">
        <v>0</v>
      </c>
      <c r="AH68" s="73">
        <v>0</v>
      </c>
      <c r="AI68" s="29">
        <v>0</v>
      </c>
      <c r="AJ68" s="139"/>
      <c r="AK68" s="139"/>
      <c r="AL68" s="139"/>
      <c r="AM68" s="29">
        <v>0</v>
      </c>
      <c r="AN68" s="139"/>
      <c r="AO68" s="139"/>
      <c r="AP68" s="139"/>
      <c r="AQ68" s="29">
        <v>0</v>
      </c>
      <c r="AR68" s="139"/>
      <c r="AS68" s="139"/>
      <c r="AT68" s="139"/>
      <c r="AU68" s="135">
        <v>1</v>
      </c>
      <c r="AV68" s="139"/>
      <c r="AW68" s="139"/>
      <c r="AX68" s="139"/>
      <c r="AY68" s="128">
        <f t="shared" si="0"/>
        <v>17</v>
      </c>
    </row>
    <row r="69" spans="1:52" ht="72.75" customHeight="1" thickBot="1">
      <c r="A69" s="147"/>
      <c r="B69" s="5" t="s">
        <v>62</v>
      </c>
      <c r="C69" s="87">
        <v>3</v>
      </c>
      <c r="D69" s="57">
        <v>96</v>
      </c>
      <c r="E69" s="57">
        <v>96</v>
      </c>
      <c r="F69" s="57">
        <v>96</v>
      </c>
      <c r="G69" s="87">
        <v>3</v>
      </c>
      <c r="H69" s="57">
        <v>104</v>
      </c>
      <c r="I69" s="57">
        <v>104</v>
      </c>
      <c r="J69" s="57">
        <v>104</v>
      </c>
      <c r="K69" s="87">
        <v>3</v>
      </c>
      <c r="L69" s="57">
        <v>107</v>
      </c>
      <c r="M69" s="57">
        <v>107</v>
      </c>
      <c r="N69" s="57">
        <v>107</v>
      </c>
      <c r="O69" s="88">
        <v>3</v>
      </c>
      <c r="P69" s="57">
        <v>128</v>
      </c>
      <c r="Q69" s="57">
        <v>128</v>
      </c>
      <c r="R69" s="57">
        <v>128</v>
      </c>
      <c r="S69" s="29">
        <v>3</v>
      </c>
      <c r="T69" s="57">
        <v>213</v>
      </c>
      <c r="U69" s="57">
        <v>213</v>
      </c>
      <c r="V69" s="57">
        <v>0</v>
      </c>
      <c r="W69" s="87">
        <v>3</v>
      </c>
      <c r="X69" s="57">
        <v>102</v>
      </c>
      <c r="Y69" s="57">
        <v>102</v>
      </c>
      <c r="Z69" s="57">
        <v>102</v>
      </c>
      <c r="AA69" s="29">
        <v>3</v>
      </c>
      <c r="AB69" s="57">
        <v>11</v>
      </c>
      <c r="AC69" s="57">
        <v>11</v>
      </c>
      <c r="AD69" s="57">
        <v>11</v>
      </c>
      <c r="AE69" s="29">
        <v>3</v>
      </c>
      <c r="AF69" s="57">
        <v>0</v>
      </c>
      <c r="AG69" s="57">
        <v>0</v>
      </c>
      <c r="AH69" s="98">
        <v>0</v>
      </c>
      <c r="AI69" s="29">
        <v>0</v>
      </c>
      <c r="AJ69" s="57">
        <v>0</v>
      </c>
      <c r="AK69" s="139">
        <v>0</v>
      </c>
      <c r="AL69" s="139">
        <v>0</v>
      </c>
      <c r="AM69" s="29">
        <v>0</v>
      </c>
      <c r="AN69" s="139">
        <v>0</v>
      </c>
      <c r="AO69" s="139">
        <v>0</v>
      </c>
      <c r="AP69" s="139">
        <v>0</v>
      </c>
      <c r="AQ69" s="29">
        <v>0</v>
      </c>
      <c r="AR69" s="139">
        <v>0</v>
      </c>
      <c r="AS69" s="139">
        <v>0</v>
      </c>
      <c r="AT69" s="139">
        <v>0</v>
      </c>
      <c r="AU69" s="135">
        <v>1</v>
      </c>
      <c r="AV69" s="139">
        <v>0</v>
      </c>
      <c r="AW69" s="139">
        <v>0</v>
      </c>
      <c r="AX69" s="139">
        <v>0</v>
      </c>
      <c r="AY69" s="128">
        <f t="shared" si="0"/>
        <v>25</v>
      </c>
    </row>
    <row r="70" spans="1:52" ht="90.75" thickBot="1">
      <c r="A70" s="295">
        <v>7</v>
      </c>
      <c r="B70" s="5" t="s">
        <v>63</v>
      </c>
      <c r="C70" s="87">
        <v>2</v>
      </c>
      <c r="D70" s="139">
        <v>0</v>
      </c>
      <c r="E70" s="139">
        <v>0</v>
      </c>
      <c r="F70" s="139">
        <v>0</v>
      </c>
      <c r="G70" s="87">
        <v>2</v>
      </c>
      <c r="H70" s="139">
        <v>0</v>
      </c>
      <c r="I70" s="139">
        <v>0</v>
      </c>
      <c r="J70" s="139">
        <v>0</v>
      </c>
      <c r="K70" s="87">
        <v>2</v>
      </c>
      <c r="L70" s="139">
        <v>0</v>
      </c>
      <c r="M70" s="139">
        <v>0</v>
      </c>
      <c r="N70" s="139">
        <v>0</v>
      </c>
      <c r="O70" s="88">
        <v>2</v>
      </c>
      <c r="P70" s="139">
        <v>0</v>
      </c>
      <c r="Q70" s="139">
        <v>0</v>
      </c>
      <c r="R70" s="139">
        <v>0</v>
      </c>
      <c r="S70" s="29">
        <v>2</v>
      </c>
      <c r="T70" s="139">
        <v>0</v>
      </c>
      <c r="U70" s="24">
        <v>0</v>
      </c>
      <c r="V70" s="139">
        <v>0</v>
      </c>
      <c r="W70" s="87">
        <v>2</v>
      </c>
      <c r="X70" s="139">
        <v>0</v>
      </c>
      <c r="Y70" s="139">
        <v>0</v>
      </c>
      <c r="Z70" s="139">
        <v>0</v>
      </c>
      <c r="AA70" s="29">
        <v>2</v>
      </c>
      <c r="AB70" s="139">
        <v>0</v>
      </c>
      <c r="AC70" s="139">
        <v>0</v>
      </c>
      <c r="AD70" s="139">
        <v>0</v>
      </c>
      <c r="AE70" s="29">
        <v>2</v>
      </c>
      <c r="AF70" s="139">
        <v>0</v>
      </c>
      <c r="AG70" s="139">
        <v>0</v>
      </c>
      <c r="AH70" s="73">
        <v>0</v>
      </c>
      <c r="AI70" s="30">
        <v>1</v>
      </c>
      <c r="AJ70" s="139">
        <v>80</v>
      </c>
      <c r="AK70" s="139">
        <v>55</v>
      </c>
      <c r="AL70" s="139">
        <v>0</v>
      </c>
      <c r="AM70" s="29">
        <v>0</v>
      </c>
      <c r="AN70" s="139">
        <v>0</v>
      </c>
      <c r="AO70" s="139">
        <v>0</v>
      </c>
      <c r="AP70" s="139">
        <v>0</v>
      </c>
      <c r="AQ70" s="29">
        <v>0</v>
      </c>
      <c r="AR70" s="139">
        <v>0</v>
      </c>
      <c r="AS70" s="139">
        <v>0</v>
      </c>
      <c r="AT70" s="139">
        <v>0</v>
      </c>
      <c r="AU70" s="135">
        <v>1</v>
      </c>
      <c r="AV70" s="139">
        <v>0</v>
      </c>
      <c r="AW70" s="139">
        <v>0</v>
      </c>
      <c r="AX70" s="139">
        <v>0</v>
      </c>
      <c r="AY70" s="128">
        <f t="shared" si="0"/>
        <v>18</v>
      </c>
    </row>
    <row r="71" spans="1:52" ht="60.75" thickBot="1">
      <c r="A71" s="295"/>
      <c r="B71" s="93" t="s">
        <v>115</v>
      </c>
      <c r="C71" s="87">
        <v>0</v>
      </c>
      <c r="D71" s="139">
        <v>0</v>
      </c>
      <c r="E71" s="5"/>
      <c r="F71" s="139"/>
      <c r="G71" s="87">
        <v>0</v>
      </c>
      <c r="H71" s="139">
        <v>0</v>
      </c>
      <c r="I71" s="139"/>
      <c r="J71" s="139"/>
      <c r="K71" s="87">
        <v>0</v>
      </c>
      <c r="L71" s="139">
        <v>0</v>
      </c>
      <c r="M71" s="139"/>
      <c r="N71" s="139"/>
      <c r="O71" s="88">
        <v>0</v>
      </c>
      <c r="P71" s="139">
        <v>0</v>
      </c>
      <c r="Q71" s="139"/>
      <c r="R71" s="139"/>
      <c r="S71" s="29">
        <v>0</v>
      </c>
      <c r="T71" s="139"/>
      <c r="U71" s="139"/>
      <c r="V71" s="139"/>
      <c r="W71" s="87">
        <v>0</v>
      </c>
      <c r="X71" s="139">
        <v>0</v>
      </c>
      <c r="Y71" s="139"/>
      <c r="Z71" s="139"/>
      <c r="AA71" s="29">
        <v>0</v>
      </c>
      <c r="AB71" s="139">
        <v>0</v>
      </c>
      <c r="AC71" s="139"/>
      <c r="AD71" s="139"/>
      <c r="AE71" s="29">
        <v>0</v>
      </c>
      <c r="AF71" s="139">
        <v>0</v>
      </c>
      <c r="AG71" s="139"/>
      <c r="AH71" s="73"/>
      <c r="AI71" s="29">
        <v>0</v>
      </c>
      <c r="AJ71" s="139"/>
      <c r="AK71" s="139"/>
      <c r="AL71" s="139"/>
      <c r="AM71" s="29">
        <v>0</v>
      </c>
      <c r="AN71" s="139"/>
      <c r="AO71" s="139"/>
      <c r="AP71" s="139"/>
      <c r="AQ71" s="29">
        <v>0</v>
      </c>
      <c r="AR71" s="139"/>
      <c r="AS71" s="139"/>
      <c r="AT71" s="139"/>
      <c r="AU71" s="135">
        <v>0</v>
      </c>
      <c r="AV71" s="139"/>
      <c r="AW71" s="139"/>
      <c r="AX71" s="139"/>
      <c r="AY71" s="128">
        <f t="shared" ref="AY71:AY118" si="34">C71+G71+K71+O71+S71+W71+AA71+AE71++AI71+AM71+AQ71+AU71</f>
        <v>0</v>
      </c>
    </row>
    <row r="72" spans="1:52" ht="90.75" thickBot="1">
      <c r="A72" s="295"/>
      <c r="B72" s="5" t="s">
        <v>93</v>
      </c>
      <c r="C72" s="87">
        <v>0</v>
      </c>
      <c r="D72" s="139"/>
      <c r="E72" s="139"/>
      <c r="F72" s="139"/>
      <c r="G72" s="87">
        <v>0</v>
      </c>
      <c r="H72" s="139"/>
      <c r="I72" s="139"/>
      <c r="J72" s="139"/>
      <c r="K72" s="87">
        <v>0</v>
      </c>
      <c r="L72" s="139"/>
      <c r="M72" s="139"/>
      <c r="N72" s="139"/>
      <c r="O72" s="88">
        <f t="shared" ref="O72" si="35">P72+Q72</f>
        <v>0</v>
      </c>
      <c r="P72" s="139"/>
      <c r="Q72" s="139"/>
      <c r="R72" s="139"/>
      <c r="S72" s="29">
        <v>1</v>
      </c>
      <c r="T72" s="139"/>
      <c r="U72" s="139"/>
      <c r="V72" s="139"/>
      <c r="W72" s="87">
        <v>1</v>
      </c>
      <c r="X72" s="139"/>
      <c r="Y72" s="139"/>
      <c r="Z72" s="139"/>
      <c r="AA72" s="29">
        <v>1</v>
      </c>
      <c r="AB72" s="139"/>
      <c r="AC72" s="139"/>
      <c r="AD72" s="139"/>
      <c r="AE72" s="29">
        <v>1</v>
      </c>
      <c r="AF72" s="139"/>
      <c r="AG72" s="139"/>
      <c r="AH72" s="73"/>
      <c r="AI72" s="29">
        <v>0</v>
      </c>
      <c r="AJ72" s="139"/>
      <c r="AK72" s="139"/>
      <c r="AL72" s="139"/>
      <c r="AM72" s="29">
        <v>0</v>
      </c>
      <c r="AN72" s="139"/>
      <c r="AO72" s="139"/>
      <c r="AP72" s="139"/>
      <c r="AQ72" s="29">
        <v>0</v>
      </c>
      <c r="AR72" s="139"/>
      <c r="AS72" s="139"/>
      <c r="AT72" s="139"/>
      <c r="AU72" s="133">
        <v>0</v>
      </c>
      <c r="AV72" s="56"/>
      <c r="AW72" s="139"/>
      <c r="AX72" s="139"/>
      <c r="AY72" s="128">
        <f t="shared" si="34"/>
        <v>4</v>
      </c>
    </row>
    <row r="73" spans="1:52" ht="45">
      <c r="A73" s="296"/>
      <c r="B73" s="105" t="s">
        <v>114</v>
      </c>
      <c r="C73" s="106">
        <v>0</v>
      </c>
      <c r="D73" s="102">
        <v>0</v>
      </c>
      <c r="E73" s="102">
        <v>0</v>
      </c>
      <c r="F73" s="102">
        <v>0</v>
      </c>
      <c r="G73" s="106">
        <v>0</v>
      </c>
      <c r="H73" s="102">
        <v>0</v>
      </c>
      <c r="I73" s="102">
        <v>0</v>
      </c>
      <c r="J73" s="102">
        <v>0</v>
      </c>
      <c r="K73" s="106">
        <v>1</v>
      </c>
      <c r="L73" s="102">
        <v>6</v>
      </c>
      <c r="M73" s="102">
        <v>6</v>
      </c>
      <c r="N73" s="102">
        <v>1</v>
      </c>
      <c r="O73" s="107">
        <v>5</v>
      </c>
      <c r="P73" s="102">
        <v>7</v>
      </c>
      <c r="Q73" s="102">
        <v>7</v>
      </c>
      <c r="R73" s="102">
        <v>0</v>
      </c>
      <c r="S73" s="101">
        <v>0</v>
      </c>
      <c r="T73" s="102">
        <v>54</v>
      </c>
      <c r="U73" s="102">
        <v>54</v>
      </c>
      <c r="V73" s="102">
        <v>0</v>
      </c>
      <c r="W73" s="107">
        <f t="shared" ref="W73" si="36">X73+Y73</f>
        <v>0</v>
      </c>
      <c r="X73" s="102">
        <v>0</v>
      </c>
      <c r="Y73" s="102">
        <v>0</v>
      </c>
      <c r="Z73" s="102">
        <v>0</v>
      </c>
      <c r="AA73" s="101">
        <v>0</v>
      </c>
      <c r="AB73" s="102">
        <v>0</v>
      </c>
      <c r="AC73" s="102">
        <v>0</v>
      </c>
      <c r="AD73" s="102">
        <v>0</v>
      </c>
      <c r="AE73" s="101">
        <v>0</v>
      </c>
      <c r="AF73" s="102">
        <v>0</v>
      </c>
      <c r="AG73" s="102">
        <v>0</v>
      </c>
      <c r="AH73" s="104">
        <v>0</v>
      </c>
      <c r="AI73" s="101"/>
      <c r="AJ73" s="102">
        <v>19</v>
      </c>
      <c r="AK73" s="102">
        <v>19</v>
      </c>
      <c r="AL73" s="102">
        <v>0</v>
      </c>
      <c r="AM73" s="101"/>
      <c r="AN73" s="102">
        <v>0</v>
      </c>
      <c r="AO73" s="102">
        <v>0</v>
      </c>
      <c r="AP73" s="102">
        <v>0</v>
      </c>
      <c r="AQ73" s="101">
        <v>0</v>
      </c>
      <c r="AR73" s="102">
        <v>0</v>
      </c>
      <c r="AS73" s="102">
        <v>0</v>
      </c>
      <c r="AT73" s="102">
        <v>0</v>
      </c>
      <c r="AU73" s="134">
        <v>0</v>
      </c>
      <c r="AV73" s="102">
        <v>73</v>
      </c>
      <c r="AW73" s="102">
        <v>73</v>
      </c>
      <c r="AX73" s="102">
        <v>0</v>
      </c>
      <c r="AY73" s="128">
        <f t="shared" si="34"/>
        <v>6</v>
      </c>
      <c r="AZ73" s="64"/>
    </row>
    <row r="74" spans="1:52" ht="29.25" thickBot="1">
      <c r="A74" s="13">
        <v>10</v>
      </c>
      <c r="B74" s="20" t="s">
        <v>64</v>
      </c>
      <c r="C74" s="88">
        <f>C68+C69+C70+C71+C72+C73</f>
        <v>7</v>
      </c>
      <c r="D74" s="177">
        <f>D68+D69+D70++D71+D72</f>
        <v>96</v>
      </c>
      <c r="E74" s="177">
        <f t="shared" ref="E74:AX74" si="37">E68+E69+E70++E71+E72</f>
        <v>96</v>
      </c>
      <c r="F74" s="177">
        <f t="shared" si="37"/>
        <v>96</v>
      </c>
      <c r="G74" s="88">
        <f>G68+G69+G70+G71+G72+G73</f>
        <v>7</v>
      </c>
      <c r="H74" s="177">
        <f t="shared" si="37"/>
        <v>104</v>
      </c>
      <c r="I74" s="177">
        <f t="shared" si="37"/>
        <v>113</v>
      </c>
      <c r="J74" s="177">
        <f t="shared" si="37"/>
        <v>113</v>
      </c>
      <c r="K74" s="88">
        <f>K68+K69+K70+K71+K72+K73</f>
        <v>8</v>
      </c>
      <c r="L74" s="177">
        <f t="shared" si="37"/>
        <v>117</v>
      </c>
      <c r="M74" s="177">
        <f t="shared" si="37"/>
        <v>117</v>
      </c>
      <c r="N74" s="177">
        <f t="shared" si="37"/>
        <v>117</v>
      </c>
      <c r="O74" s="88">
        <f>O68+O69+O70+O71+O72+O73</f>
        <v>12</v>
      </c>
      <c r="P74" s="177">
        <f t="shared" si="37"/>
        <v>128</v>
      </c>
      <c r="Q74" s="177">
        <f t="shared" si="37"/>
        <v>138</v>
      </c>
      <c r="R74" s="177">
        <f t="shared" si="37"/>
        <v>138</v>
      </c>
      <c r="S74" s="29">
        <f>S68+S69+S70+S71+S72</f>
        <v>8</v>
      </c>
      <c r="T74" s="177">
        <f t="shared" si="37"/>
        <v>213</v>
      </c>
      <c r="U74" s="177">
        <f t="shared" si="37"/>
        <v>213</v>
      </c>
      <c r="V74" s="177">
        <f t="shared" si="37"/>
        <v>0</v>
      </c>
      <c r="W74" s="29">
        <f t="shared" ref="W74" si="38">W68+W69+W70+W71+W72</f>
        <v>8</v>
      </c>
      <c r="X74" s="177">
        <f t="shared" si="37"/>
        <v>102</v>
      </c>
      <c r="Y74" s="177">
        <f t="shared" si="37"/>
        <v>102</v>
      </c>
      <c r="Z74" s="177">
        <f t="shared" si="37"/>
        <v>102</v>
      </c>
      <c r="AA74" s="29">
        <f t="shared" ref="AA74" si="39">AA68+AA69+AA70+AA71+AA72</f>
        <v>8</v>
      </c>
      <c r="AB74" s="177">
        <f t="shared" si="37"/>
        <v>11</v>
      </c>
      <c r="AC74" s="177">
        <f t="shared" si="37"/>
        <v>11</v>
      </c>
      <c r="AD74" s="177">
        <f t="shared" si="37"/>
        <v>11</v>
      </c>
      <c r="AE74" s="29">
        <f t="shared" ref="AE74" si="40">AE68+AE69+AE70+AE71+AE72</f>
        <v>8</v>
      </c>
      <c r="AF74" s="177">
        <f t="shared" si="37"/>
        <v>0</v>
      </c>
      <c r="AG74" s="177">
        <f t="shared" si="37"/>
        <v>0</v>
      </c>
      <c r="AH74" s="177">
        <f t="shared" si="37"/>
        <v>0</v>
      </c>
      <c r="AI74" s="29">
        <f t="shared" ref="AI74" si="41">AI68+AI69+AI70+AI71+AI72</f>
        <v>1</v>
      </c>
      <c r="AJ74" s="177">
        <f t="shared" si="37"/>
        <v>80</v>
      </c>
      <c r="AK74" s="177">
        <f t="shared" si="37"/>
        <v>55</v>
      </c>
      <c r="AL74" s="177">
        <f t="shared" si="37"/>
        <v>0</v>
      </c>
      <c r="AM74" s="29">
        <f t="shared" ref="AM74" si="42">AM68+AM69+AM70+AM71+AM72</f>
        <v>0</v>
      </c>
      <c r="AN74" s="177">
        <f t="shared" si="37"/>
        <v>0</v>
      </c>
      <c r="AO74" s="177">
        <f t="shared" si="37"/>
        <v>0</v>
      </c>
      <c r="AP74" s="177">
        <f t="shared" si="37"/>
        <v>0</v>
      </c>
      <c r="AQ74" s="88">
        <f t="shared" si="37"/>
        <v>0</v>
      </c>
      <c r="AR74" s="177">
        <f t="shared" si="37"/>
        <v>0</v>
      </c>
      <c r="AS74" s="177">
        <f t="shared" si="37"/>
        <v>0</v>
      </c>
      <c r="AT74" s="177">
        <f t="shared" si="37"/>
        <v>0</v>
      </c>
      <c r="AU74" s="29">
        <f t="shared" ref="AU74" si="43">AU68+AU69+AU70+AU71+AU72</f>
        <v>3</v>
      </c>
      <c r="AV74" s="177">
        <f t="shared" si="37"/>
        <v>0</v>
      </c>
      <c r="AW74" s="177">
        <f t="shared" si="37"/>
        <v>0</v>
      </c>
      <c r="AX74" s="177">
        <f t="shared" si="37"/>
        <v>0</v>
      </c>
      <c r="AY74" s="128">
        <f t="shared" si="34"/>
        <v>70</v>
      </c>
    </row>
    <row r="75" spans="1:52" ht="75.75" thickBot="1">
      <c r="A75" s="294">
        <v>11</v>
      </c>
      <c r="B75" s="5" t="s">
        <v>100</v>
      </c>
      <c r="C75" s="88">
        <v>1</v>
      </c>
      <c r="D75" s="139">
        <v>82</v>
      </c>
      <c r="E75" s="139">
        <v>82</v>
      </c>
      <c r="F75" s="139">
        <v>82</v>
      </c>
      <c r="G75" s="88">
        <v>1</v>
      </c>
      <c r="H75" s="139">
        <v>59</v>
      </c>
      <c r="I75" s="139">
        <v>59</v>
      </c>
      <c r="J75" s="139">
        <v>59</v>
      </c>
      <c r="K75" s="29">
        <v>1</v>
      </c>
      <c r="L75" s="139">
        <v>19</v>
      </c>
      <c r="M75" s="139">
        <v>19</v>
      </c>
      <c r="N75" s="139">
        <v>19</v>
      </c>
      <c r="O75" s="29">
        <v>1</v>
      </c>
      <c r="P75" s="139">
        <v>82</v>
      </c>
      <c r="Q75" s="139">
        <v>82</v>
      </c>
      <c r="R75" s="139">
        <v>82</v>
      </c>
      <c r="S75" s="29">
        <v>1</v>
      </c>
      <c r="T75" s="139">
        <v>170</v>
      </c>
      <c r="U75" s="139">
        <v>170</v>
      </c>
      <c r="V75" s="139">
        <v>0</v>
      </c>
      <c r="W75" s="29">
        <v>1</v>
      </c>
      <c r="X75" s="139">
        <v>39</v>
      </c>
      <c r="Y75" s="139">
        <v>39</v>
      </c>
      <c r="Z75" s="139">
        <v>39</v>
      </c>
      <c r="AA75" s="35">
        <v>1</v>
      </c>
      <c r="AB75" s="139">
        <v>11</v>
      </c>
      <c r="AC75" s="139">
        <v>11</v>
      </c>
      <c r="AD75" s="139">
        <v>11</v>
      </c>
      <c r="AE75" s="35">
        <v>1</v>
      </c>
      <c r="AF75" s="139">
        <v>42</v>
      </c>
      <c r="AG75" s="139">
        <v>42</v>
      </c>
      <c r="AH75" s="73">
        <v>42</v>
      </c>
      <c r="AI75" s="29">
        <v>0</v>
      </c>
      <c r="AJ75" s="139">
        <v>0</v>
      </c>
      <c r="AK75" s="139">
        <v>0</v>
      </c>
      <c r="AL75" s="139">
        <v>0</v>
      </c>
      <c r="AM75" s="29">
        <v>0</v>
      </c>
      <c r="AN75" s="139">
        <v>0</v>
      </c>
      <c r="AO75" s="139">
        <v>0</v>
      </c>
      <c r="AP75" s="139">
        <v>0</v>
      </c>
      <c r="AQ75" s="29">
        <v>0</v>
      </c>
      <c r="AR75" s="139">
        <v>288</v>
      </c>
      <c r="AS75" s="139">
        <v>288</v>
      </c>
      <c r="AT75" s="139">
        <v>9</v>
      </c>
      <c r="AU75" s="135">
        <v>1</v>
      </c>
      <c r="AV75" s="139">
        <v>71</v>
      </c>
      <c r="AW75" s="139">
        <v>71</v>
      </c>
      <c r="AX75" s="139">
        <v>45</v>
      </c>
      <c r="AY75" s="128">
        <f t="shared" si="34"/>
        <v>9</v>
      </c>
    </row>
    <row r="76" spans="1:52" ht="90">
      <c r="A76" s="295"/>
      <c r="B76" s="6" t="s">
        <v>66</v>
      </c>
      <c r="C76" s="88">
        <v>3</v>
      </c>
      <c r="D76" s="139"/>
      <c r="E76" s="139"/>
      <c r="F76" s="139"/>
      <c r="G76" s="88">
        <v>3</v>
      </c>
      <c r="H76" s="139"/>
      <c r="I76" s="139"/>
      <c r="J76" s="139"/>
      <c r="K76" s="29">
        <v>3</v>
      </c>
      <c r="L76" s="139"/>
      <c r="M76" s="139"/>
      <c r="N76" s="139"/>
      <c r="O76" s="29">
        <v>3</v>
      </c>
      <c r="P76" s="139"/>
      <c r="Q76" s="139"/>
      <c r="R76" s="139"/>
      <c r="S76" s="29">
        <v>3</v>
      </c>
      <c r="T76" s="139"/>
      <c r="U76" s="139"/>
      <c r="V76" s="139"/>
      <c r="W76" s="29">
        <v>3</v>
      </c>
      <c r="X76" s="139"/>
      <c r="Y76" s="139"/>
      <c r="Z76" s="139"/>
      <c r="AA76" s="178">
        <v>3</v>
      </c>
      <c r="AB76" s="139"/>
      <c r="AC76" s="139"/>
      <c r="AD76" s="139"/>
      <c r="AE76" s="178">
        <v>3</v>
      </c>
      <c r="AF76" s="139"/>
      <c r="AG76" s="139"/>
      <c r="AH76" s="73"/>
      <c r="AI76" s="29">
        <v>0</v>
      </c>
      <c r="AJ76" s="139"/>
      <c r="AK76" s="139"/>
      <c r="AL76" s="139"/>
      <c r="AM76" s="29">
        <v>0</v>
      </c>
      <c r="AN76" s="139"/>
      <c r="AO76" s="139"/>
      <c r="AP76" s="139"/>
      <c r="AQ76" s="29">
        <v>0</v>
      </c>
      <c r="AR76" s="139"/>
      <c r="AS76" s="139"/>
      <c r="AT76" s="139"/>
      <c r="AU76" s="135">
        <v>1</v>
      </c>
      <c r="AV76" s="139"/>
      <c r="AW76" s="139"/>
      <c r="AX76" s="139"/>
      <c r="AY76" s="128">
        <f t="shared" si="34"/>
        <v>25</v>
      </c>
    </row>
    <row r="77" spans="1:52" ht="75">
      <c r="A77" s="295"/>
      <c r="B77" s="21" t="s">
        <v>67</v>
      </c>
      <c r="C77" s="88">
        <v>2</v>
      </c>
      <c r="D77" s="57">
        <f>D70+D71+D74+D75+D76</f>
        <v>178</v>
      </c>
      <c r="E77" s="57">
        <v>44</v>
      </c>
      <c r="F77" s="57">
        <v>44</v>
      </c>
      <c r="G77" s="88">
        <v>2</v>
      </c>
      <c r="H77" s="57">
        <f t="shared" ref="H77:AH77" si="44">H70+H71+H74+H75+H76</f>
        <v>163</v>
      </c>
      <c r="I77" s="57">
        <f t="shared" si="44"/>
        <v>172</v>
      </c>
      <c r="J77" s="57">
        <f t="shared" si="44"/>
        <v>172</v>
      </c>
      <c r="K77" s="29">
        <v>2</v>
      </c>
      <c r="L77" s="57">
        <f t="shared" si="44"/>
        <v>136</v>
      </c>
      <c r="M77" s="57">
        <f t="shared" si="44"/>
        <v>136</v>
      </c>
      <c r="N77" s="57">
        <f t="shared" si="44"/>
        <v>136</v>
      </c>
      <c r="O77" s="29">
        <v>2</v>
      </c>
      <c r="P77" s="57">
        <f t="shared" si="44"/>
        <v>210</v>
      </c>
      <c r="Q77" s="57">
        <f t="shared" si="44"/>
        <v>220</v>
      </c>
      <c r="R77" s="57">
        <f t="shared" si="44"/>
        <v>220</v>
      </c>
      <c r="S77" s="29">
        <v>2</v>
      </c>
      <c r="T77" s="57">
        <f t="shared" si="44"/>
        <v>383</v>
      </c>
      <c r="U77" s="57">
        <f t="shared" si="44"/>
        <v>383</v>
      </c>
      <c r="V77" s="57">
        <f t="shared" si="44"/>
        <v>0</v>
      </c>
      <c r="W77" s="29">
        <v>2</v>
      </c>
      <c r="X77" s="57">
        <f t="shared" si="44"/>
        <v>141</v>
      </c>
      <c r="Y77" s="57">
        <f t="shared" si="44"/>
        <v>141</v>
      </c>
      <c r="Z77" s="57">
        <f t="shared" si="44"/>
        <v>141</v>
      </c>
      <c r="AA77" s="29">
        <v>2</v>
      </c>
      <c r="AB77" s="57">
        <f t="shared" si="44"/>
        <v>22</v>
      </c>
      <c r="AC77" s="57">
        <f t="shared" si="44"/>
        <v>22</v>
      </c>
      <c r="AD77" s="57">
        <f t="shared" si="44"/>
        <v>22</v>
      </c>
      <c r="AE77" s="29">
        <v>2</v>
      </c>
      <c r="AF77" s="57">
        <f t="shared" si="44"/>
        <v>42</v>
      </c>
      <c r="AG77" s="57">
        <f t="shared" si="44"/>
        <v>42</v>
      </c>
      <c r="AH77" s="98">
        <f t="shared" si="44"/>
        <v>42</v>
      </c>
      <c r="AI77" s="29">
        <v>0</v>
      </c>
      <c r="AJ77" s="139">
        <v>0</v>
      </c>
      <c r="AK77" s="139">
        <v>0</v>
      </c>
      <c r="AL77" s="139">
        <v>0</v>
      </c>
      <c r="AM77" s="29">
        <v>0</v>
      </c>
      <c r="AN77" s="139">
        <v>0</v>
      </c>
      <c r="AO77" s="139">
        <v>0</v>
      </c>
      <c r="AP77" s="139">
        <v>0</v>
      </c>
      <c r="AQ77" s="29">
        <v>0</v>
      </c>
      <c r="AR77" s="139">
        <v>0</v>
      </c>
      <c r="AS77" s="139">
        <v>0</v>
      </c>
      <c r="AT77" s="139">
        <v>0</v>
      </c>
      <c r="AU77" s="135">
        <v>1</v>
      </c>
      <c r="AV77" s="139">
        <v>0</v>
      </c>
      <c r="AW77" s="139">
        <v>0</v>
      </c>
      <c r="AX77" s="139">
        <v>0</v>
      </c>
      <c r="AY77" s="128">
        <f t="shared" si="34"/>
        <v>17</v>
      </c>
    </row>
    <row r="78" spans="1:52" ht="63" customHeight="1">
      <c r="A78" s="295"/>
      <c r="B78" s="21" t="s">
        <v>68</v>
      </c>
      <c r="C78" s="88">
        <v>2</v>
      </c>
      <c r="D78" s="139">
        <v>0</v>
      </c>
      <c r="E78" s="56">
        <v>0</v>
      </c>
      <c r="F78" s="139">
        <v>0</v>
      </c>
      <c r="G78" s="88">
        <v>2</v>
      </c>
      <c r="H78" s="139">
        <v>0</v>
      </c>
      <c r="I78" s="139">
        <v>0</v>
      </c>
      <c r="J78" s="139">
        <v>0</v>
      </c>
      <c r="K78" s="29">
        <v>2</v>
      </c>
      <c r="L78" s="139">
        <v>0</v>
      </c>
      <c r="M78" s="139">
        <v>0</v>
      </c>
      <c r="N78" s="139">
        <v>0</v>
      </c>
      <c r="O78" s="29">
        <v>2</v>
      </c>
      <c r="P78" s="139">
        <v>0</v>
      </c>
      <c r="Q78" s="139">
        <v>0</v>
      </c>
      <c r="R78" s="139">
        <v>0</v>
      </c>
      <c r="S78" s="29">
        <v>2</v>
      </c>
      <c r="T78" s="139">
        <v>0</v>
      </c>
      <c r="U78" s="57">
        <v>0</v>
      </c>
      <c r="V78" s="139"/>
      <c r="W78" s="29">
        <v>2</v>
      </c>
      <c r="X78" s="139">
        <v>0</v>
      </c>
      <c r="Y78" s="139">
        <v>0</v>
      </c>
      <c r="Z78" s="139">
        <v>0</v>
      </c>
      <c r="AA78" s="29">
        <v>2</v>
      </c>
      <c r="AB78" s="139">
        <v>0</v>
      </c>
      <c r="AC78" s="139">
        <v>0</v>
      </c>
      <c r="AD78" s="139">
        <v>0</v>
      </c>
      <c r="AE78" s="29">
        <v>2</v>
      </c>
      <c r="AF78" s="139">
        <v>0</v>
      </c>
      <c r="AG78" s="139">
        <v>0</v>
      </c>
      <c r="AH78" s="73">
        <v>0</v>
      </c>
      <c r="AI78" s="29">
        <v>0</v>
      </c>
      <c r="AJ78" s="139"/>
      <c r="AK78" s="139"/>
      <c r="AL78" s="139"/>
      <c r="AM78" s="29">
        <v>0</v>
      </c>
      <c r="AN78" s="139"/>
      <c r="AO78" s="139"/>
      <c r="AP78" s="139"/>
      <c r="AQ78" s="29">
        <v>0</v>
      </c>
      <c r="AR78" s="139"/>
      <c r="AS78" s="139"/>
      <c r="AT78" s="139"/>
      <c r="AU78" s="133">
        <v>1</v>
      </c>
      <c r="AV78" s="139"/>
      <c r="AW78" s="139"/>
      <c r="AX78" s="139"/>
      <c r="AY78" s="128">
        <f t="shared" si="34"/>
        <v>17</v>
      </c>
    </row>
    <row r="79" spans="1:52" ht="74.25" customHeight="1" thickBot="1">
      <c r="A79" s="296"/>
      <c r="B79" s="108" t="s">
        <v>116</v>
      </c>
      <c r="C79" s="107">
        <v>0</v>
      </c>
      <c r="D79" s="102"/>
      <c r="E79" s="102"/>
      <c r="F79" s="102"/>
      <c r="G79" s="107">
        <v>0</v>
      </c>
      <c r="H79" s="102"/>
      <c r="I79" s="102"/>
      <c r="J79" s="102"/>
      <c r="K79" s="101">
        <v>0</v>
      </c>
      <c r="L79" s="102"/>
      <c r="M79" s="102"/>
      <c r="N79" s="102"/>
      <c r="O79" s="101">
        <v>0</v>
      </c>
      <c r="P79" s="102"/>
      <c r="Q79" s="102"/>
      <c r="R79" s="102"/>
      <c r="S79" s="101">
        <v>0</v>
      </c>
      <c r="T79" s="102"/>
      <c r="U79" s="102"/>
      <c r="V79" s="102"/>
      <c r="W79" s="101">
        <v>0</v>
      </c>
      <c r="X79" s="102"/>
      <c r="Y79" s="102"/>
      <c r="Z79" s="102"/>
      <c r="AA79" s="101">
        <v>0</v>
      </c>
      <c r="AB79" s="102"/>
      <c r="AC79" s="102"/>
      <c r="AD79" s="102"/>
      <c r="AE79" s="101">
        <v>0</v>
      </c>
      <c r="AF79" s="102"/>
      <c r="AG79" s="102"/>
      <c r="AH79" s="104"/>
      <c r="AI79" s="101">
        <v>0</v>
      </c>
      <c r="AJ79" s="102"/>
      <c r="AK79" s="102"/>
      <c r="AL79" s="102"/>
      <c r="AM79" s="101">
        <v>0</v>
      </c>
      <c r="AN79" s="102"/>
      <c r="AO79" s="102"/>
      <c r="AP79" s="102"/>
      <c r="AQ79" s="101">
        <v>0</v>
      </c>
      <c r="AR79" s="102"/>
      <c r="AS79" s="102"/>
      <c r="AT79" s="102"/>
      <c r="AU79" s="134">
        <v>1</v>
      </c>
      <c r="AV79" s="102"/>
      <c r="AW79" s="102"/>
      <c r="AX79" s="102"/>
      <c r="AY79" s="128">
        <f t="shared" si="34"/>
        <v>1</v>
      </c>
      <c r="AZ79" s="64"/>
    </row>
    <row r="80" spans="1:52" ht="29.25" thickBot="1">
      <c r="A80" s="36"/>
      <c r="B80" s="7" t="s">
        <v>69</v>
      </c>
      <c r="C80" s="29">
        <f>SUM(C75:C79)</f>
        <v>8</v>
      </c>
      <c r="D80" s="59">
        <f t="shared" ref="D80:AX80" si="45">SUM(D75:D79)</f>
        <v>260</v>
      </c>
      <c r="E80" s="59">
        <f t="shared" si="45"/>
        <v>126</v>
      </c>
      <c r="F80" s="59">
        <f t="shared" si="45"/>
        <v>126</v>
      </c>
      <c r="G80" s="29">
        <f>SUM(G75:G79)</f>
        <v>8</v>
      </c>
      <c r="H80" s="59">
        <f t="shared" si="45"/>
        <v>222</v>
      </c>
      <c r="I80" s="59">
        <f t="shared" si="45"/>
        <v>231</v>
      </c>
      <c r="J80" s="59">
        <f t="shared" si="45"/>
        <v>231</v>
      </c>
      <c r="K80" s="29">
        <f t="shared" si="45"/>
        <v>8</v>
      </c>
      <c r="L80" s="59">
        <f t="shared" si="45"/>
        <v>155</v>
      </c>
      <c r="M80" s="59">
        <f t="shared" si="45"/>
        <v>155</v>
      </c>
      <c r="N80" s="59">
        <f t="shared" si="45"/>
        <v>155</v>
      </c>
      <c r="O80" s="29">
        <f t="shared" si="45"/>
        <v>8</v>
      </c>
      <c r="P80" s="59">
        <f t="shared" si="45"/>
        <v>292</v>
      </c>
      <c r="Q80" s="59">
        <f t="shared" si="45"/>
        <v>302</v>
      </c>
      <c r="R80" s="59">
        <f t="shared" si="45"/>
        <v>302</v>
      </c>
      <c r="S80" s="29">
        <f t="shared" si="45"/>
        <v>8</v>
      </c>
      <c r="T80" s="59">
        <f t="shared" si="45"/>
        <v>553</v>
      </c>
      <c r="U80" s="59">
        <f t="shared" si="45"/>
        <v>553</v>
      </c>
      <c r="V80" s="59">
        <f t="shared" si="45"/>
        <v>0</v>
      </c>
      <c r="W80" s="29">
        <f t="shared" si="45"/>
        <v>8</v>
      </c>
      <c r="X80" s="59">
        <f t="shared" si="45"/>
        <v>180</v>
      </c>
      <c r="Y80" s="59">
        <f t="shared" si="45"/>
        <v>180</v>
      </c>
      <c r="Z80" s="59">
        <f t="shared" si="45"/>
        <v>180</v>
      </c>
      <c r="AA80" s="29">
        <f t="shared" si="45"/>
        <v>8</v>
      </c>
      <c r="AB80" s="59">
        <f t="shared" si="45"/>
        <v>33</v>
      </c>
      <c r="AC80" s="59">
        <f t="shared" si="45"/>
        <v>33</v>
      </c>
      <c r="AD80" s="59">
        <f t="shared" si="45"/>
        <v>33</v>
      </c>
      <c r="AE80" s="29">
        <f t="shared" si="45"/>
        <v>8</v>
      </c>
      <c r="AF80" s="29">
        <f t="shared" si="45"/>
        <v>84</v>
      </c>
      <c r="AG80" s="29">
        <f t="shared" si="45"/>
        <v>84</v>
      </c>
      <c r="AH80" s="29">
        <f t="shared" si="45"/>
        <v>84</v>
      </c>
      <c r="AI80" s="29">
        <f t="shared" si="45"/>
        <v>0</v>
      </c>
      <c r="AJ80" s="29">
        <f t="shared" si="45"/>
        <v>0</v>
      </c>
      <c r="AK80" s="29">
        <f t="shared" si="45"/>
        <v>0</v>
      </c>
      <c r="AL80" s="29">
        <f t="shared" si="45"/>
        <v>0</v>
      </c>
      <c r="AM80" s="29">
        <f t="shared" si="45"/>
        <v>0</v>
      </c>
      <c r="AN80" s="59">
        <f t="shared" si="45"/>
        <v>0</v>
      </c>
      <c r="AO80" s="59">
        <f t="shared" si="45"/>
        <v>0</v>
      </c>
      <c r="AP80" s="59">
        <f t="shared" si="45"/>
        <v>0</v>
      </c>
      <c r="AQ80" s="29">
        <f t="shared" si="45"/>
        <v>0</v>
      </c>
      <c r="AR80" s="59">
        <f t="shared" si="45"/>
        <v>288</v>
      </c>
      <c r="AS80" s="59">
        <f t="shared" si="45"/>
        <v>288</v>
      </c>
      <c r="AT80" s="59">
        <f t="shared" si="45"/>
        <v>9</v>
      </c>
      <c r="AU80" s="29">
        <f>AU79+AU78+AU77+AU76+AU75</f>
        <v>5</v>
      </c>
      <c r="AV80" s="59">
        <f t="shared" si="45"/>
        <v>71</v>
      </c>
      <c r="AW80" s="59">
        <f t="shared" si="45"/>
        <v>71</v>
      </c>
      <c r="AX80" s="59">
        <f t="shared" si="45"/>
        <v>45</v>
      </c>
      <c r="AY80" s="29">
        <f>C80+G80+K80+O80+S80+W80+AA80+AE80+AI80+AM80+AQ80+AU80</f>
        <v>69</v>
      </c>
    </row>
    <row r="81" spans="1:52" ht="63.75" customHeight="1" thickBot="1">
      <c r="A81" s="294">
        <v>15</v>
      </c>
      <c r="B81" s="5" t="s">
        <v>94</v>
      </c>
      <c r="C81" s="30">
        <v>3</v>
      </c>
      <c r="D81" s="57">
        <v>51</v>
      </c>
      <c r="E81" s="57">
        <v>45</v>
      </c>
      <c r="F81" s="57">
        <v>37</v>
      </c>
      <c r="G81" s="29">
        <v>3</v>
      </c>
      <c r="H81" s="57">
        <v>54</v>
      </c>
      <c r="I81" s="57">
        <v>49</v>
      </c>
      <c r="J81" s="57">
        <v>39</v>
      </c>
      <c r="K81" s="29">
        <v>3</v>
      </c>
      <c r="L81" s="57">
        <v>58</v>
      </c>
      <c r="M81" s="57">
        <v>52</v>
      </c>
      <c r="N81" s="57">
        <v>45</v>
      </c>
      <c r="O81" s="29">
        <v>3</v>
      </c>
      <c r="P81" s="57">
        <v>59</v>
      </c>
      <c r="Q81" s="57">
        <v>56</v>
      </c>
      <c r="R81" s="57">
        <v>49</v>
      </c>
      <c r="S81" s="29">
        <v>3</v>
      </c>
      <c r="T81" s="57">
        <v>61</v>
      </c>
      <c r="U81" s="57">
        <v>58</v>
      </c>
      <c r="V81" s="57">
        <v>0</v>
      </c>
      <c r="W81" s="30">
        <v>3</v>
      </c>
      <c r="X81" s="57">
        <v>48</v>
      </c>
      <c r="Y81" s="57">
        <v>44</v>
      </c>
      <c r="Z81" s="57">
        <v>41</v>
      </c>
      <c r="AA81" s="30">
        <v>3</v>
      </c>
      <c r="AB81" s="57">
        <v>42</v>
      </c>
      <c r="AC81" s="57">
        <v>39</v>
      </c>
      <c r="AD81" s="57">
        <v>32</v>
      </c>
      <c r="AE81" s="29">
        <v>3</v>
      </c>
      <c r="AF81" s="57">
        <v>42</v>
      </c>
      <c r="AG81" s="57">
        <v>38</v>
      </c>
      <c r="AH81" s="98">
        <v>27</v>
      </c>
      <c r="AI81" s="29">
        <v>0</v>
      </c>
      <c r="AJ81" s="139">
        <v>0</v>
      </c>
      <c r="AK81" s="139">
        <v>0</v>
      </c>
      <c r="AL81" s="139">
        <v>0</v>
      </c>
      <c r="AM81" s="29">
        <v>0</v>
      </c>
      <c r="AN81" s="139">
        <v>0</v>
      </c>
      <c r="AO81" s="139">
        <v>0</v>
      </c>
      <c r="AP81" s="139">
        <v>0</v>
      </c>
      <c r="AQ81" s="29">
        <v>0</v>
      </c>
      <c r="AR81" s="139">
        <v>0</v>
      </c>
      <c r="AS81" s="139">
        <v>0</v>
      </c>
      <c r="AT81" s="139">
        <v>0</v>
      </c>
      <c r="AU81" s="135">
        <v>2</v>
      </c>
      <c r="AV81" s="139">
        <v>0</v>
      </c>
      <c r="AW81" s="139">
        <v>0</v>
      </c>
      <c r="AX81" s="139">
        <v>0</v>
      </c>
      <c r="AY81" s="128">
        <f>C81+G81+K81+O81+S81+W81+AA81+AE81+AI81+AM81+AQ81</f>
        <v>24</v>
      </c>
    </row>
    <row r="82" spans="1:52" ht="60.75" thickBot="1">
      <c r="A82" s="295"/>
      <c r="B82" s="5" t="s">
        <v>70</v>
      </c>
      <c r="C82" s="29">
        <v>2</v>
      </c>
      <c r="D82" s="139">
        <v>0</v>
      </c>
      <c r="E82" s="56">
        <v>0</v>
      </c>
      <c r="F82" s="139">
        <v>0</v>
      </c>
      <c r="G82" s="29">
        <v>2</v>
      </c>
      <c r="H82" s="139">
        <v>0</v>
      </c>
      <c r="I82" s="139">
        <v>0</v>
      </c>
      <c r="J82" s="139">
        <v>0</v>
      </c>
      <c r="K82" s="29">
        <v>2</v>
      </c>
      <c r="L82" s="139">
        <v>0</v>
      </c>
      <c r="M82" s="139">
        <v>0</v>
      </c>
      <c r="N82" s="139">
        <v>0</v>
      </c>
      <c r="O82" s="29">
        <v>2</v>
      </c>
      <c r="P82" s="139"/>
      <c r="Q82" s="139"/>
      <c r="R82" s="139"/>
      <c r="S82" s="29">
        <v>2</v>
      </c>
      <c r="T82" s="139"/>
      <c r="U82" s="57"/>
      <c r="V82" s="139"/>
      <c r="W82" s="29">
        <v>2</v>
      </c>
      <c r="X82" s="139"/>
      <c r="Y82" s="139"/>
      <c r="Z82" s="139"/>
      <c r="AA82" s="29">
        <v>2</v>
      </c>
      <c r="AB82" s="139"/>
      <c r="AC82" s="139"/>
      <c r="AD82" s="139"/>
      <c r="AE82" s="29">
        <v>2</v>
      </c>
      <c r="AF82" s="139"/>
      <c r="AG82" s="139"/>
      <c r="AH82" s="73"/>
      <c r="AI82" s="29">
        <v>0</v>
      </c>
      <c r="AJ82" s="139"/>
      <c r="AK82" s="139"/>
      <c r="AL82" s="139"/>
      <c r="AM82" s="29">
        <v>1</v>
      </c>
      <c r="AN82" s="139"/>
      <c r="AO82" s="139"/>
      <c r="AP82" s="139"/>
      <c r="AQ82" s="29">
        <v>0</v>
      </c>
      <c r="AR82" s="139"/>
      <c r="AS82" s="139"/>
      <c r="AT82" s="139"/>
      <c r="AU82" s="135">
        <v>1</v>
      </c>
      <c r="AV82" s="139"/>
      <c r="AW82" s="139"/>
      <c r="AX82" s="139"/>
      <c r="AY82" s="128">
        <f t="shared" ref="AY82:AY86" si="46">C82+G82+K82+O82+S82+W82+AA82+AE82+AI82+AM82+AQ82</f>
        <v>17</v>
      </c>
    </row>
    <row r="83" spans="1:52" ht="60.75" thickBot="1">
      <c r="A83" s="295"/>
      <c r="B83" s="5" t="s">
        <v>71</v>
      </c>
      <c r="C83" s="29">
        <v>3</v>
      </c>
      <c r="D83" s="139">
        <v>0</v>
      </c>
      <c r="E83" s="139"/>
      <c r="F83" s="139"/>
      <c r="G83" s="29">
        <v>3</v>
      </c>
      <c r="H83" s="139">
        <v>0</v>
      </c>
      <c r="I83" s="139"/>
      <c r="J83" s="139"/>
      <c r="K83" s="29">
        <v>3</v>
      </c>
      <c r="L83" s="139">
        <v>0</v>
      </c>
      <c r="M83" s="139"/>
      <c r="N83" s="139"/>
      <c r="O83" s="29">
        <v>3</v>
      </c>
      <c r="P83" s="139">
        <v>0</v>
      </c>
      <c r="Q83" s="139"/>
      <c r="R83" s="139"/>
      <c r="S83" s="29">
        <v>3</v>
      </c>
      <c r="T83" s="139">
        <v>0</v>
      </c>
      <c r="U83" s="139"/>
      <c r="V83" s="139"/>
      <c r="W83" s="29">
        <v>3</v>
      </c>
      <c r="X83" s="139">
        <v>0</v>
      </c>
      <c r="Y83" s="139"/>
      <c r="Z83" s="139"/>
      <c r="AA83" s="29">
        <v>3</v>
      </c>
      <c r="AB83" s="139">
        <v>0</v>
      </c>
      <c r="AC83" s="139"/>
      <c r="AD83" s="139"/>
      <c r="AE83" s="29">
        <v>3</v>
      </c>
      <c r="AF83" s="139">
        <v>0</v>
      </c>
      <c r="AG83" s="139"/>
      <c r="AH83" s="75"/>
      <c r="AI83" s="29">
        <v>0</v>
      </c>
      <c r="AJ83" s="139"/>
      <c r="AK83" s="139"/>
      <c r="AL83" s="139"/>
      <c r="AM83" s="29">
        <v>0</v>
      </c>
      <c r="AN83" s="139"/>
      <c r="AO83" s="139"/>
      <c r="AP83" s="139"/>
      <c r="AQ83" s="29">
        <v>0</v>
      </c>
      <c r="AR83" s="139"/>
      <c r="AS83" s="139"/>
      <c r="AT83" s="139"/>
      <c r="AU83" s="135">
        <v>2</v>
      </c>
      <c r="AV83" s="139"/>
      <c r="AW83" s="139"/>
      <c r="AX83" s="139"/>
      <c r="AY83" s="128">
        <f t="shared" si="46"/>
        <v>24</v>
      </c>
    </row>
    <row r="84" spans="1:52" ht="45.75" thickBot="1">
      <c r="A84" s="296"/>
      <c r="B84" s="83" t="s">
        <v>117</v>
      </c>
      <c r="C84" s="29"/>
      <c r="D84" s="139"/>
      <c r="E84" s="139"/>
      <c r="F84" s="139"/>
      <c r="G84" s="29"/>
      <c r="H84" s="139"/>
      <c r="I84" s="139"/>
      <c r="J84" s="139"/>
      <c r="K84" s="29"/>
      <c r="L84" s="139"/>
      <c r="M84" s="139"/>
      <c r="N84" s="139"/>
      <c r="O84" s="29"/>
      <c r="P84" s="139"/>
      <c r="Q84" s="139"/>
      <c r="R84" s="139"/>
      <c r="S84" s="29"/>
      <c r="T84" s="139"/>
      <c r="U84" s="139"/>
      <c r="V84" s="139"/>
      <c r="W84" s="29"/>
      <c r="X84" s="139"/>
      <c r="Y84" s="139"/>
      <c r="Z84" s="139"/>
      <c r="AA84" s="29"/>
      <c r="AB84" s="139"/>
      <c r="AC84" s="139"/>
      <c r="AD84" s="139"/>
      <c r="AE84" s="29"/>
      <c r="AF84" s="139"/>
      <c r="AG84" s="139"/>
      <c r="AH84" s="75"/>
      <c r="AI84" s="29"/>
      <c r="AJ84" s="139"/>
      <c r="AK84" s="139"/>
      <c r="AL84" s="139"/>
      <c r="AM84" s="29"/>
      <c r="AN84" s="139"/>
      <c r="AO84" s="139"/>
      <c r="AP84" s="139"/>
      <c r="AQ84" s="139"/>
      <c r="AR84" s="139"/>
      <c r="AS84" s="139"/>
      <c r="AT84" s="139"/>
      <c r="AU84" s="133">
        <v>0</v>
      </c>
      <c r="AV84" s="139"/>
      <c r="AW84" s="139"/>
      <c r="AX84" s="139"/>
      <c r="AY84" s="128">
        <f t="shared" si="46"/>
        <v>0</v>
      </c>
    </row>
    <row r="85" spans="1:52" ht="60.75" thickBot="1">
      <c r="A85" s="13">
        <v>18</v>
      </c>
      <c r="B85" s="108" t="s">
        <v>118</v>
      </c>
      <c r="C85" s="101">
        <v>0</v>
      </c>
      <c r="D85" s="102"/>
      <c r="E85" s="102"/>
      <c r="F85" s="102"/>
      <c r="G85" s="101">
        <v>0</v>
      </c>
      <c r="H85" s="102"/>
      <c r="I85" s="102"/>
      <c r="J85" s="102"/>
      <c r="K85" s="101">
        <v>0</v>
      </c>
      <c r="L85" s="102"/>
      <c r="M85" s="102"/>
      <c r="N85" s="102"/>
      <c r="O85" s="101">
        <v>0</v>
      </c>
      <c r="P85" s="102"/>
      <c r="Q85" s="102"/>
      <c r="R85" s="102"/>
      <c r="S85" s="101">
        <v>0</v>
      </c>
      <c r="T85" s="102"/>
      <c r="U85" s="102"/>
      <c r="V85" s="102"/>
      <c r="W85" s="101">
        <v>0</v>
      </c>
      <c r="X85" s="102"/>
      <c r="Y85" s="102"/>
      <c r="Z85" s="102"/>
      <c r="AA85" s="101">
        <v>0</v>
      </c>
      <c r="AB85" s="102"/>
      <c r="AC85" s="102"/>
      <c r="AD85" s="102"/>
      <c r="AE85" s="101">
        <v>0</v>
      </c>
      <c r="AF85" s="102"/>
      <c r="AG85" s="102"/>
      <c r="AH85" s="104"/>
      <c r="AI85" s="101">
        <v>0</v>
      </c>
      <c r="AJ85" s="102"/>
      <c r="AK85" s="102"/>
      <c r="AL85" s="102"/>
      <c r="AM85" s="101"/>
      <c r="AN85" s="102"/>
      <c r="AO85" s="102"/>
      <c r="AP85" s="102"/>
      <c r="AQ85" s="102"/>
      <c r="AR85" s="102"/>
      <c r="AS85" s="102"/>
      <c r="AT85" s="102"/>
      <c r="AU85" s="134">
        <v>1</v>
      </c>
      <c r="AV85" s="102"/>
      <c r="AW85" s="102"/>
      <c r="AX85" s="102"/>
      <c r="AY85" s="128">
        <f t="shared" si="46"/>
        <v>0</v>
      </c>
      <c r="AZ85" s="64"/>
    </row>
    <row r="86" spans="1:52" ht="60.75" thickBot="1">
      <c r="A86" s="36"/>
      <c r="B86" s="108" t="s">
        <v>119</v>
      </c>
      <c r="C86" s="101">
        <v>0</v>
      </c>
      <c r="D86" s="102"/>
      <c r="E86" s="102"/>
      <c r="F86" s="102"/>
      <c r="G86" s="101">
        <v>0</v>
      </c>
      <c r="H86" s="102"/>
      <c r="I86" s="102"/>
      <c r="J86" s="102"/>
      <c r="K86" s="101">
        <v>0</v>
      </c>
      <c r="L86" s="102"/>
      <c r="M86" s="102"/>
      <c r="N86" s="102"/>
      <c r="O86" s="101">
        <v>0</v>
      </c>
      <c r="P86" s="102"/>
      <c r="Q86" s="102"/>
      <c r="R86" s="102"/>
      <c r="S86" s="101">
        <v>0</v>
      </c>
      <c r="T86" s="102"/>
      <c r="U86" s="102"/>
      <c r="V86" s="102"/>
      <c r="W86" s="101">
        <v>0</v>
      </c>
      <c r="X86" s="102"/>
      <c r="Y86" s="102"/>
      <c r="Z86" s="102"/>
      <c r="AA86" s="101">
        <v>0</v>
      </c>
      <c r="AB86" s="102"/>
      <c r="AC86" s="102"/>
      <c r="AD86" s="102"/>
      <c r="AE86" s="101">
        <v>0</v>
      </c>
      <c r="AF86" s="102"/>
      <c r="AG86" s="102"/>
      <c r="AH86" s="104"/>
      <c r="AI86" s="101">
        <v>0</v>
      </c>
      <c r="AJ86" s="102"/>
      <c r="AK86" s="102"/>
      <c r="AL86" s="102"/>
      <c r="AM86" s="101"/>
      <c r="AN86" s="102"/>
      <c r="AO86" s="102"/>
      <c r="AP86" s="102"/>
      <c r="AQ86" s="102"/>
      <c r="AR86" s="102"/>
      <c r="AS86" s="102"/>
      <c r="AT86" s="102"/>
      <c r="AU86" s="134">
        <v>1</v>
      </c>
      <c r="AV86" s="102"/>
      <c r="AW86" s="102"/>
      <c r="AX86" s="102"/>
      <c r="AY86" s="128">
        <f t="shared" si="46"/>
        <v>0</v>
      </c>
      <c r="AZ86" s="64"/>
    </row>
    <row r="87" spans="1:52" ht="15.75" thickBot="1">
      <c r="A87" s="13">
        <v>19</v>
      </c>
      <c r="B87" s="7" t="s">
        <v>72</v>
      </c>
      <c r="C87" s="29">
        <f>C81+C82+C83+C84+C85+C86</f>
        <v>8</v>
      </c>
      <c r="D87" s="59">
        <f>D81+D82+D83+D84+D85+D86</f>
        <v>51</v>
      </c>
      <c r="E87" s="59">
        <f t="shared" ref="E87:AY87" si="47">E81+E82+E83+E84+E85+E86</f>
        <v>45</v>
      </c>
      <c r="F87" s="59">
        <f t="shared" si="47"/>
        <v>37</v>
      </c>
      <c r="G87" s="29">
        <f>G81+G82+G83+G84+G85+G86</f>
        <v>8</v>
      </c>
      <c r="H87" s="59">
        <f t="shared" si="47"/>
        <v>54</v>
      </c>
      <c r="I87" s="59">
        <f t="shared" si="47"/>
        <v>49</v>
      </c>
      <c r="J87" s="59">
        <f t="shared" si="47"/>
        <v>39</v>
      </c>
      <c r="K87" s="29">
        <f t="shared" si="47"/>
        <v>8</v>
      </c>
      <c r="L87" s="59">
        <f t="shared" si="47"/>
        <v>58</v>
      </c>
      <c r="M87" s="59">
        <f t="shared" si="47"/>
        <v>52</v>
      </c>
      <c r="N87" s="59">
        <f t="shared" si="47"/>
        <v>45</v>
      </c>
      <c r="O87" s="29">
        <f t="shared" si="47"/>
        <v>8</v>
      </c>
      <c r="P87" s="59">
        <f t="shared" si="47"/>
        <v>59</v>
      </c>
      <c r="Q87" s="59">
        <f t="shared" si="47"/>
        <v>56</v>
      </c>
      <c r="R87" s="59">
        <f t="shared" si="47"/>
        <v>49</v>
      </c>
      <c r="S87" s="29">
        <f t="shared" si="47"/>
        <v>8</v>
      </c>
      <c r="T87" s="59">
        <f t="shared" si="47"/>
        <v>61</v>
      </c>
      <c r="U87" s="59">
        <f t="shared" si="47"/>
        <v>58</v>
      </c>
      <c r="V87" s="59">
        <f t="shared" si="47"/>
        <v>0</v>
      </c>
      <c r="W87" s="29">
        <f t="shared" si="47"/>
        <v>8</v>
      </c>
      <c r="X87" s="59">
        <f t="shared" si="47"/>
        <v>48</v>
      </c>
      <c r="Y87" s="59">
        <f t="shared" si="47"/>
        <v>44</v>
      </c>
      <c r="Z87" s="59">
        <f t="shared" si="47"/>
        <v>41</v>
      </c>
      <c r="AA87" s="29">
        <f t="shared" si="47"/>
        <v>8</v>
      </c>
      <c r="AB87" s="59">
        <f t="shared" si="47"/>
        <v>42</v>
      </c>
      <c r="AC87" s="59">
        <f t="shared" si="47"/>
        <v>39</v>
      </c>
      <c r="AD87" s="59">
        <f t="shared" si="47"/>
        <v>32</v>
      </c>
      <c r="AE87" s="29">
        <f t="shared" si="47"/>
        <v>8</v>
      </c>
      <c r="AF87" s="59">
        <f t="shared" si="47"/>
        <v>42</v>
      </c>
      <c r="AG87" s="59">
        <f t="shared" si="47"/>
        <v>38</v>
      </c>
      <c r="AH87" s="59">
        <f t="shared" si="47"/>
        <v>27</v>
      </c>
      <c r="AI87" s="29">
        <f t="shared" si="47"/>
        <v>0</v>
      </c>
      <c r="AJ87" s="59">
        <f t="shared" si="47"/>
        <v>0</v>
      </c>
      <c r="AK87" s="59">
        <f t="shared" si="47"/>
        <v>0</v>
      </c>
      <c r="AL87" s="59">
        <f t="shared" si="47"/>
        <v>0</v>
      </c>
      <c r="AM87" s="29">
        <f t="shared" si="47"/>
        <v>1</v>
      </c>
      <c r="AN87" s="59">
        <f t="shared" si="47"/>
        <v>0</v>
      </c>
      <c r="AO87" s="59">
        <f t="shared" si="47"/>
        <v>0</v>
      </c>
      <c r="AP87" s="59">
        <f t="shared" si="47"/>
        <v>0</v>
      </c>
      <c r="AQ87" s="29">
        <f t="shared" si="47"/>
        <v>0</v>
      </c>
      <c r="AR87" s="59">
        <f t="shared" si="47"/>
        <v>0</v>
      </c>
      <c r="AS87" s="59">
        <f t="shared" si="47"/>
        <v>0</v>
      </c>
      <c r="AT87" s="59">
        <f t="shared" si="47"/>
        <v>0</v>
      </c>
      <c r="AU87" s="29">
        <f t="shared" si="47"/>
        <v>7</v>
      </c>
      <c r="AV87" s="59">
        <f t="shared" si="47"/>
        <v>0</v>
      </c>
      <c r="AW87" s="59">
        <f t="shared" si="47"/>
        <v>0</v>
      </c>
      <c r="AX87" s="59">
        <f t="shared" si="47"/>
        <v>0</v>
      </c>
      <c r="AY87" s="29">
        <f t="shared" si="47"/>
        <v>65</v>
      </c>
    </row>
    <row r="88" spans="1:52" ht="60.75" thickBot="1">
      <c r="A88" s="295"/>
      <c r="B88" s="5" t="s">
        <v>73</v>
      </c>
      <c r="C88" s="29">
        <v>2</v>
      </c>
      <c r="D88" s="57">
        <v>178</v>
      </c>
      <c r="E88" s="57">
        <v>178</v>
      </c>
      <c r="F88" s="57">
        <v>178</v>
      </c>
      <c r="G88" s="29">
        <v>2</v>
      </c>
      <c r="H88" s="57">
        <v>385</v>
      </c>
      <c r="I88" s="57">
        <v>385</v>
      </c>
      <c r="J88" s="57">
        <v>385</v>
      </c>
      <c r="K88" s="29">
        <v>2</v>
      </c>
      <c r="L88" s="57">
        <v>152</v>
      </c>
      <c r="M88" s="57">
        <v>152</v>
      </c>
      <c r="N88" s="57">
        <v>152</v>
      </c>
      <c r="O88" s="29">
        <v>2</v>
      </c>
      <c r="P88" s="57">
        <v>68</v>
      </c>
      <c r="Q88" s="57">
        <v>68</v>
      </c>
      <c r="R88" s="57">
        <v>68</v>
      </c>
      <c r="S88" s="29">
        <v>2</v>
      </c>
      <c r="T88" s="57">
        <v>55</v>
      </c>
      <c r="U88" s="57">
        <v>55</v>
      </c>
      <c r="V88" s="57">
        <v>0</v>
      </c>
      <c r="W88" s="29">
        <v>2</v>
      </c>
      <c r="X88" s="57">
        <v>290</v>
      </c>
      <c r="Y88" s="57">
        <v>290</v>
      </c>
      <c r="Z88" s="57">
        <v>290</v>
      </c>
      <c r="AA88" s="29">
        <v>2</v>
      </c>
      <c r="AB88" s="57">
        <v>64</v>
      </c>
      <c r="AC88" s="57">
        <v>64</v>
      </c>
      <c r="AD88" s="57">
        <v>64</v>
      </c>
      <c r="AE88" s="29">
        <v>2</v>
      </c>
      <c r="AF88" s="57">
        <v>82</v>
      </c>
      <c r="AG88" s="57">
        <v>82</v>
      </c>
      <c r="AH88" s="98">
        <v>82</v>
      </c>
      <c r="AI88" s="29">
        <v>0</v>
      </c>
      <c r="AJ88" s="57">
        <v>0</v>
      </c>
      <c r="AK88" s="57">
        <v>0</v>
      </c>
      <c r="AL88" s="57">
        <v>0</v>
      </c>
      <c r="AM88" s="29">
        <v>0</v>
      </c>
      <c r="AN88" s="139">
        <v>0</v>
      </c>
      <c r="AO88" s="139">
        <v>0</v>
      </c>
      <c r="AP88" s="139">
        <v>0</v>
      </c>
      <c r="AQ88" s="29">
        <v>0</v>
      </c>
      <c r="AR88" s="139">
        <v>0</v>
      </c>
      <c r="AS88" s="139">
        <v>0</v>
      </c>
      <c r="AT88" s="139">
        <v>0</v>
      </c>
      <c r="AU88" s="135">
        <v>1</v>
      </c>
      <c r="AV88" s="139">
        <v>0</v>
      </c>
      <c r="AW88" s="139">
        <v>0</v>
      </c>
      <c r="AX88" s="139">
        <v>0</v>
      </c>
      <c r="AY88" s="128">
        <f t="shared" si="34"/>
        <v>17</v>
      </c>
    </row>
    <row r="89" spans="1:52" ht="75.75" thickBot="1">
      <c r="A89" s="295"/>
      <c r="B89" s="5" t="s">
        <v>74</v>
      </c>
      <c r="C89" s="29">
        <v>2</v>
      </c>
      <c r="D89" s="139"/>
      <c r="E89" s="139"/>
      <c r="F89" s="139"/>
      <c r="G89" s="29">
        <v>2</v>
      </c>
      <c r="H89" s="139"/>
      <c r="I89" s="139"/>
      <c r="J89" s="139"/>
      <c r="K89" s="29">
        <v>2</v>
      </c>
      <c r="L89" s="139"/>
      <c r="M89" s="139"/>
      <c r="N89" s="139"/>
      <c r="O89" s="29">
        <v>2</v>
      </c>
      <c r="P89" s="139"/>
      <c r="Q89" s="139"/>
      <c r="R89" s="139"/>
      <c r="S89" s="29">
        <v>2</v>
      </c>
      <c r="T89" s="139"/>
      <c r="U89" s="24"/>
      <c r="V89" s="139"/>
      <c r="W89" s="29">
        <v>2</v>
      </c>
      <c r="X89" s="139"/>
      <c r="Y89" s="139"/>
      <c r="Z89" s="139"/>
      <c r="AA89" s="29">
        <v>2</v>
      </c>
      <c r="AB89" s="139"/>
      <c r="AC89" s="139"/>
      <c r="AD89" s="139"/>
      <c r="AE89" s="29">
        <v>2</v>
      </c>
      <c r="AF89" s="139"/>
      <c r="AG89" s="139"/>
      <c r="AH89" s="73"/>
      <c r="AI89" s="29">
        <v>0</v>
      </c>
      <c r="AJ89" s="139"/>
      <c r="AK89" s="139"/>
      <c r="AL89" s="139"/>
      <c r="AM89" s="29">
        <v>0</v>
      </c>
      <c r="AN89" s="139"/>
      <c r="AO89" s="139"/>
      <c r="AP89" s="139"/>
      <c r="AQ89" s="29">
        <v>0</v>
      </c>
      <c r="AR89" s="139"/>
      <c r="AS89" s="139"/>
      <c r="AT89" s="139"/>
      <c r="AU89" s="135">
        <v>1</v>
      </c>
      <c r="AV89" s="139"/>
      <c r="AW89" s="139"/>
      <c r="AX89" s="139"/>
      <c r="AY89" s="128">
        <f t="shared" si="34"/>
        <v>17</v>
      </c>
    </row>
    <row r="90" spans="1:52" ht="63.75" customHeight="1" thickBot="1">
      <c r="A90" s="295"/>
      <c r="B90" s="8" t="s">
        <v>75</v>
      </c>
      <c r="C90" s="29">
        <v>1</v>
      </c>
      <c r="D90" s="139">
        <v>41</v>
      </c>
      <c r="E90" s="139">
        <v>36</v>
      </c>
      <c r="F90" s="139">
        <v>5</v>
      </c>
      <c r="G90" s="29">
        <v>1</v>
      </c>
      <c r="H90" s="139">
        <v>36</v>
      </c>
      <c r="I90" s="139">
        <v>34</v>
      </c>
      <c r="J90" s="139">
        <v>7</v>
      </c>
      <c r="K90" s="29">
        <v>1</v>
      </c>
      <c r="L90" s="139">
        <v>33</v>
      </c>
      <c r="M90" s="139">
        <v>28</v>
      </c>
      <c r="N90" s="139">
        <v>5</v>
      </c>
      <c r="O90" s="29">
        <v>1</v>
      </c>
      <c r="P90" s="139">
        <v>50</v>
      </c>
      <c r="Q90" s="139">
        <v>45</v>
      </c>
      <c r="R90" s="139">
        <v>6</v>
      </c>
      <c r="S90" s="29">
        <v>1</v>
      </c>
      <c r="T90" s="139">
        <v>55</v>
      </c>
      <c r="U90" s="139">
        <v>51</v>
      </c>
      <c r="V90" s="139">
        <v>0</v>
      </c>
      <c r="W90" s="29">
        <v>1</v>
      </c>
      <c r="X90" s="139">
        <v>52</v>
      </c>
      <c r="Y90" s="139">
        <v>48</v>
      </c>
      <c r="Z90" s="139">
        <v>7</v>
      </c>
      <c r="AA90" s="29">
        <v>1</v>
      </c>
      <c r="AB90" s="139">
        <v>33</v>
      </c>
      <c r="AC90" s="139">
        <v>27</v>
      </c>
      <c r="AD90" s="139">
        <v>1</v>
      </c>
      <c r="AE90" s="29">
        <v>1</v>
      </c>
      <c r="AF90" s="139">
        <v>42</v>
      </c>
      <c r="AG90" s="139">
        <v>38</v>
      </c>
      <c r="AH90" s="73">
        <v>2</v>
      </c>
      <c r="AI90" s="29">
        <v>0</v>
      </c>
      <c r="AJ90" s="139">
        <v>0</v>
      </c>
      <c r="AK90" s="139">
        <v>0</v>
      </c>
      <c r="AL90" s="139">
        <v>0</v>
      </c>
      <c r="AM90" s="29">
        <v>0</v>
      </c>
      <c r="AN90" s="139">
        <v>0</v>
      </c>
      <c r="AO90" s="139">
        <v>0</v>
      </c>
      <c r="AP90" s="139">
        <v>0</v>
      </c>
      <c r="AQ90" s="29">
        <v>1</v>
      </c>
      <c r="AR90" s="139">
        <v>28</v>
      </c>
      <c r="AS90" s="139">
        <v>19</v>
      </c>
      <c r="AT90" s="139">
        <v>0</v>
      </c>
      <c r="AU90" s="133">
        <v>1</v>
      </c>
      <c r="AV90" s="139">
        <v>0</v>
      </c>
      <c r="AW90" s="139">
        <v>0</v>
      </c>
      <c r="AX90" s="139"/>
      <c r="AY90" s="128">
        <f t="shared" si="34"/>
        <v>10</v>
      </c>
    </row>
    <row r="91" spans="1:52" ht="60.75" customHeight="1" thickBot="1">
      <c r="A91" s="295"/>
      <c r="B91" s="84" t="s">
        <v>120</v>
      </c>
      <c r="C91" s="149">
        <v>0</v>
      </c>
      <c r="D91" s="56"/>
      <c r="E91" s="56"/>
      <c r="F91" s="56"/>
      <c r="G91" s="149">
        <v>0</v>
      </c>
      <c r="H91" s="56"/>
      <c r="I91" s="56"/>
      <c r="J91" s="56"/>
      <c r="K91" s="149">
        <v>0</v>
      </c>
      <c r="L91" s="56"/>
      <c r="M91" s="56"/>
      <c r="N91" s="56"/>
      <c r="O91" s="149">
        <v>0</v>
      </c>
      <c r="P91" s="56"/>
      <c r="Q91" s="56"/>
      <c r="R91" s="56"/>
      <c r="S91" s="149">
        <v>0</v>
      </c>
      <c r="T91" s="56"/>
      <c r="U91" s="56"/>
      <c r="V91" s="56"/>
      <c r="W91" s="149">
        <v>0</v>
      </c>
      <c r="X91" s="56"/>
      <c r="Y91" s="56"/>
      <c r="Z91" s="56"/>
      <c r="AA91" s="149">
        <v>0</v>
      </c>
      <c r="AB91" s="56"/>
      <c r="AC91" s="56"/>
      <c r="AD91" s="56"/>
      <c r="AE91" s="149">
        <v>0</v>
      </c>
      <c r="AF91" s="56"/>
      <c r="AG91" s="56"/>
      <c r="AH91" s="75"/>
      <c r="AI91" s="149">
        <v>1</v>
      </c>
      <c r="AJ91" s="56"/>
      <c r="AK91" s="56"/>
      <c r="AL91" s="56"/>
      <c r="AM91" s="149"/>
      <c r="AN91" s="56"/>
      <c r="AO91" s="56"/>
      <c r="AP91" s="56"/>
      <c r="AQ91" s="149">
        <v>0</v>
      </c>
      <c r="AR91" s="56"/>
      <c r="AS91" s="56"/>
      <c r="AT91" s="56"/>
      <c r="AU91" s="133">
        <v>0</v>
      </c>
      <c r="AV91" s="56"/>
      <c r="AW91" s="56"/>
      <c r="AX91" s="56"/>
      <c r="AY91" s="128">
        <f t="shared" si="34"/>
        <v>1</v>
      </c>
      <c r="AZ91" s="64"/>
    </row>
    <row r="92" spans="1:52" ht="105.75" thickBot="1">
      <c r="A92" s="296"/>
      <c r="B92" s="109" t="s">
        <v>121</v>
      </c>
      <c r="C92" s="101">
        <v>0</v>
      </c>
      <c r="D92" s="102"/>
      <c r="E92" s="102"/>
      <c r="F92" s="102"/>
      <c r="G92" s="101">
        <v>0</v>
      </c>
      <c r="H92" s="102"/>
      <c r="I92" s="102"/>
      <c r="J92" s="102"/>
      <c r="K92" s="101">
        <v>0</v>
      </c>
      <c r="L92" s="102"/>
      <c r="M92" s="102"/>
      <c r="N92" s="102"/>
      <c r="O92" s="101">
        <v>0</v>
      </c>
      <c r="P92" s="102"/>
      <c r="Q92" s="102"/>
      <c r="R92" s="102"/>
      <c r="S92" s="101">
        <v>0</v>
      </c>
      <c r="T92" s="102"/>
      <c r="U92" s="102"/>
      <c r="V92" s="102"/>
      <c r="W92" s="101">
        <v>0</v>
      </c>
      <c r="X92" s="102"/>
      <c r="Y92" s="102"/>
      <c r="Z92" s="102"/>
      <c r="AA92" s="101">
        <v>0</v>
      </c>
      <c r="AB92" s="102"/>
      <c r="AC92" s="102"/>
      <c r="AD92" s="102"/>
      <c r="AE92" s="101">
        <v>0</v>
      </c>
      <c r="AF92" s="102"/>
      <c r="AG92" s="102"/>
      <c r="AH92" s="104"/>
      <c r="AI92" s="101"/>
      <c r="AJ92" s="102"/>
      <c r="AK92" s="102"/>
      <c r="AL92" s="102"/>
      <c r="AM92" s="101"/>
      <c r="AN92" s="102"/>
      <c r="AO92" s="102"/>
      <c r="AP92" s="102"/>
      <c r="AQ92" s="102"/>
      <c r="AR92" s="102"/>
      <c r="AS92" s="102"/>
      <c r="AT92" s="102"/>
      <c r="AU92" s="121">
        <v>0</v>
      </c>
      <c r="AV92" s="102"/>
      <c r="AW92" s="102"/>
      <c r="AX92" s="102"/>
      <c r="AY92" s="128">
        <f t="shared" si="34"/>
        <v>0</v>
      </c>
      <c r="AZ92" s="64"/>
    </row>
    <row r="93" spans="1:52" ht="60.75" customHeight="1">
      <c r="A93" s="36"/>
      <c r="B93" s="109" t="s">
        <v>122</v>
      </c>
      <c r="C93" s="101">
        <v>0</v>
      </c>
      <c r="D93" s="102"/>
      <c r="E93" s="102"/>
      <c r="F93" s="102"/>
      <c r="G93" s="101">
        <v>0</v>
      </c>
      <c r="H93" s="102"/>
      <c r="I93" s="102"/>
      <c r="J93" s="102"/>
      <c r="K93" s="101">
        <v>0</v>
      </c>
      <c r="L93" s="102"/>
      <c r="M93" s="102"/>
      <c r="N93" s="102"/>
      <c r="O93" s="101">
        <v>0</v>
      </c>
      <c r="P93" s="102"/>
      <c r="Q93" s="102"/>
      <c r="R93" s="102"/>
      <c r="S93" s="101">
        <v>0</v>
      </c>
      <c r="T93" s="102"/>
      <c r="U93" s="102"/>
      <c r="V93" s="102"/>
      <c r="W93" s="101">
        <v>0</v>
      </c>
      <c r="X93" s="102"/>
      <c r="Y93" s="102"/>
      <c r="Z93" s="102"/>
      <c r="AA93" s="101">
        <v>0</v>
      </c>
      <c r="AB93" s="102"/>
      <c r="AC93" s="102"/>
      <c r="AD93" s="102"/>
      <c r="AE93" s="101">
        <v>0</v>
      </c>
      <c r="AF93" s="102"/>
      <c r="AG93" s="102"/>
      <c r="AH93" s="104"/>
      <c r="AI93" s="101">
        <v>0</v>
      </c>
      <c r="AJ93" s="102"/>
      <c r="AK93" s="102"/>
      <c r="AL93" s="102"/>
      <c r="AM93" s="101">
        <v>0</v>
      </c>
      <c r="AN93" s="102"/>
      <c r="AO93" s="102"/>
      <c r="AP93" s="102"/>
      <c r="AQ93" s="101">
        <v>0</v>
      </c>
      <c r="AR93" s="102"/>
      <c r="AS93" s="102"/>
      <c r="AT93" s="102"/>
      <c r="AU93" s="101">
        <v>0</v>
      </c>
      <c r="AV93" s="102"/>
      <c r="AW93" s="102"/>
      <c r="AX93" s="102"/>
      <c r="AY93" s="29">
        <v>0</v>
      </c>
    </row>
    <row r="94" spans="1:52" ht="18" customHeight="1" thickBot="1">
      <c r="A94" s="13">
        <v>25</v>
      </c>
      <c r="B94" s="22" t="s">
        <v>76</v>
      </c>
      <c r="C94" s="29">
        <f>C93+C92+C91+C90+C89+C88</f>
        <v>5</v>
      </c>
      <c r="D94" s="59">
        <f t="shared" ref="D94:AX94" si="48">D88+C89:D89+D90+D91+C92:D92+D93</f>
        <v>219</v>
      </c>
      <c r="E94" s="59">
        <f t="shared" si="48"/>
        <v>214</v>
      </c>
      <c r="F94" s="59">
        <f t="shared" si="48"/>
        <v>183</v>
      </c>
      <c r="G94" s="29">
        <f>G93+G92+G91+G90+G89+G88</f>
        <v>5</v>
      </c>
      <c r="H94" s="59">
        <f t="shared" si="48"/>
        <v>421</v>
      </c>
      <c r="I94" s="59">
        <f t="shared" si="48"/>
        <v>419</v>
      </c>
      <c r="J94" s="59">
        <f t="shared" si="48"/>
        <v>392</v>
      </c>
      <c r="K94" s="29">
        <f>K93+K92+K91+K90+K89+K88</f>
        <v>5</v>
      </c>
      <c r="L94" s="59">
        <f t="shared" si="48"/>
        <v>185</v>
      </c>
      <c r="M94" s="59">
        <f t="shared" si="48"/>
        <v>180</v>
      </c>
      <c r="N94" s="59">
        <f t="shared" si="48"/>
        <v>157</v>
      </c>
      <c r="O94" s="29">
        <f>O93+O92+O91+O90+O89+O88</f>
        <v>5</v>
      </c>
      <c r="P94" s="59">
        <f t="shared" si="48"/>
        <v>118</v>
      </c>
      <c r="Q94" s="59">
        <f t="shared" si="48"/>
        <v>113</v>
      </c>
      <c r="R94" s="59">
        <f t="shared" si="48"/>
        <v>74</v>
      </c>
      <c r="S94" s="29">
        <f>S93+S92+S91+S90+S89+S88</f>
        <v>5</v>
      </c>
      <c r="T94" s="59">
        <f t="shared" si="48"/>
        <v>110</v>
      </c>
      <c r="U94" s="59">
        <f t="shared" si="48"/>
        <v>106</v>
      </c>
      <c r="V94" s="59">
        <f t="shared" si="48"/>
        <v>0</v>
      </c>
      <c r="W94" s="29">
        <f>W93+W92+W91+W90+W89+W88</f>
        <v>5</v>
      </c>
      <c r="X94" s="59">
        <f t="shared" si="48"/>
        <v>342</v>
      </c>
      <c r="Y94" s="59">
        <f t="shared" si="48"/>
        <v>338</v>
      </c>
      <c r="Z94" s="59">
        <f t="shared" si="48"/>
        <v>297</v>
      </c>
      <c r="AA94" s="29">
        <f>AA93+AA92+AA91+AA90+AA89+AA88</f>
        <v>5</v>
      </c>
      <c r="AB94" s="59">
        <f t="shared" si="48"/>
        <v>97</v>
      </c>
      <c r="AC94" s="59">
        <f t="shared" si="48"/>
        <v>91</v>
      </c>
      <c r="AD94" s="59">
        <f t="shared" si="48"/>
        <v>65</v>
      </c>
      <c r="AE94" s="29">
        <f>AE93+AE92+AE91+AE90+AE89+AE88</f>
        <v>5</v>
      </c>
      <c r="AF94" s="59">
        <f t="shared" si="48"/>
        <v>124</v>
      </c>
      <c r="AG94" s="59">
        <f t="shared" si="48"/>
        <v>120</v>
      </c>
      <c r="AH94" s="59">
        <f t="shared" si="48"/>
        <v>84</v>
      </c>
      <c r="AI94" s="29">
        <f>AI93+AI92+AI91+AI90+AI89+AI88</f>
        <v>1</v>
      </c>
      <c r="AJ94" s="59">
        <f t="shared" si="48"/>
        <v>0</v>
      </c>
      <c r="AK94" s="59">
        <f t="shared" si="48"/>
        <v>0</v>
      </c>
      <c r="AL94" s="59">
        <f t="shared" si="48"/>
        <v>0</v>
      </c>
      <c r="AM94" s="29">
        <f>AM93+AM92+AM91+AM90+AM89+AM88</f>
        <v>0</v>
      </c>
      <c r="AN94" s="59">
        <f t="shared" si="48"/>
        <v>0</v>
      </c>
      <c r="AO94" s="59">
        <f t="shared" si="48"/>
        <v>0</v>
      </c>
      <c r="AP94" s="59">
        <f t="shared" si="48"/>
        <v>0</v>
      </c>
      <c r="AQ94" s="29">
        <f>AQ93+AQ92+AQ91+AQ90+AQ89+AQ88</f>
        <v>1</v>
      </c>
      <c r="AR94" s="59">
        <f t="shared" si="48"/>
        <v>28</v>
      </c>
      <c r="AS94" s="59">
        <f t="shared" si="48"/>
        <v>19</v>
      </c>
      <c r="AT94" s="59">
        <f t="shared" si="48"/>
        <v>0</v>
      </c>
      <c r="AU94" s="29">
        <f>AU93+AU92+AU91+AU90+AU89+AU88</f>
        <v>3</v>
      </c>
      <c r="AV94" s="59">
        <f t="shared" si="48"/>
        <v>0</v>
      </c>
      <c r="AW94" s="59">
        <f t="shared" si="48"/>
        <v>0</v>
      </c>
      <c r="AX94" s="59">
        <f t="shared" si="48"/>
        <v>0</v>
      </c>
      <c r="AY94" s="184">
        <f>AY88+AY89+AY90+AY91</f>
        <v>45</v>
      </c>
    </row>
    <row r="95" spans="1:52" ht="60" customHeight="1" thickBot="1">
      <c r="A95" s="143"/>
      <c r="B95" s="9" t="s">
        <v>77</v>
      </c>
      <c r="C95" s="29">
        <v>2</v>
      </c>
      <c r="D95" s="139"/>
      <c r="E95" s="139"/>
      <c r="F95" s="139"/>
      <c r="G95" s="29">
        <v>2</v>
      </c>
      <c r="H95" s="139"/>
      <c r="I95" s="139"/>
      <c r="J95" s="139"/>
      <c r="K95" s="29">
        <v>2</v>
      </c>
      <c r="L95" s="139">
        <v>0</v>
      </c>
      <c r="M95" s="139">
        <v>0</v>
      </c>
      <c r="N95" s="139">
        <v>0</v>
      </c>
      <c r="O95" s="29">
        <v>2</v>
      </c>
      <c r="P95" s="139"/>
      <c r="Q95" s="139"/>
      <c r="R95" s="139"/>
      <c r="S95" s="29">
        <v>2</v>
      </c>
      <c r="T95" s="139"/>
      <c r="U95" s="139"/>
      <c r="V95" s="139"/>
      <c r="W95" s="29">
        <v>2</v>
      </c>
      <c r="X95" s="139"/>
      <c r="Y95" s="139"/>
      <c r="Z95" s="139"/>
      <c r="AA95" s="29">
        <v>2</v>
      </c>
      <c r="AB95" s="139"/>
      <c r="AC95" s="139"/>
      <c r="AD95" s="139"/>
      <c r="AE95" s="29">
        <v>2</v>
      </c>
      <c r="AF95" s="139"/>
      <c r="AG95" s="139"/>
      <c r="AH95" s="73"/>
      <c r="AI95" s="29">
        <v>0</v>
      </c>
      <c r="AJ95" s="139"/>
      <c r="AK95" s="139"/>
      <c r="AL95" s="139"/>
      <c r="AM95" s="29">
        <v>0</v>
      </c>
      <c r="AN95" s="139"/>
      <c r="AO95" s="139"/>
      <c r="AP95" s="139"/>
      <c r="AQ95" s="135">
        <v>0</v>
      </c>
      <c r="AR95" s="139"/>
      <c r="AS95" s="139"/>
      <c r="AT95" s="139"/>
      <c r="AU95" s="135">
        <v>2</v>
      </c>
      <c r="AV95" s="139"/>
      <c r="AW95" s="139"/>
      <c r="AX95" s="139"/>
      <c r="AY95" s="128">
        <f t="shared" si="34"/>
        <v>18</v>
      </c>
    </row>
    <row r="96" spans="1:52" ht="59.25" customHeight="1">
      <c r="A96" s="143"/>
      <c r="B96" s="26" t="s">
        <v>78</v>
      </c>
      <c r="C96" s="30">
        <v>1</v>
      </c>
      <c r="D96" s="139">
        <v>0</v>
      </c>
      <c r="E96" s="139"/>
      <c r="F96" s="139"/>
      <c r="G96" s="30">
        <v>1</v>
      </c>
      <c r="H96" s="139">
        <v>0</v>
      </c>
      <c r="I96" s="139"/>
      <c r="J96" s="139"/>
      <c r="K96" s="30">
        <v>1</v>
      </c>
      <c r="L96" s="139">
        <v>0</v>
      </c>
      <c r="M96" s="139">
        <v>0</v>
      </c>
      <c r="N96" s="139">
        <v>0</v>
      </c>
      <c r="O96" s="30">
        <v>1</v>
      </c>
      <c r="P96" s="139">
        <v>0</v>
      </c>
      <c r="Q96" s="139"/>
      <c r="R96" s="139"/>
      <c r="S96" s="30">
        <v>1</v>
      </c>
      <c r="T96" s="139">
        <v>0</v>
      </c>
      <c r="U96" s="139"/>
      <c r="V96" s="139"/>
      <c r="W96" s="30">
        <v>1</v>
      </c>
      <c r="X96" s="139">
        <v>0</v>
      </c>
      <c r="Y96" s="139"/>
      <c r="Z96" s="139"/>
      <c r="AA96" s="30">
        <v>1</v>
      </c>
      <c r="AB96" s="139">
        <v>0</v>
      </c>
      <c r="AC96" s="139"/>
      <c r="AD96" s="139"/>
      <c r="AE96" s="30">
        <v>1</v>
      </c>
      <c r="AF96" s="139">
        <v>0</v>
      </c>
      <c r="AG96" s="139"/>
      <c r="AH96" s="73"/>
      <c r="AI96" s="29">
        <v>0</v>
      </c>
      <c r="AJ96" s="139"/>
      <c r="AK96" s="139"/>
      <c r="AL96" s="139"/>
      <c r="AM96" s="29">
        <v>0</v>
      </c>
      <c r="AN96" s="139"/>
      <c r="AO96" s="139"/>
      <c r="AP96" s="139"/>
      <c r="AQ96" s="29">
        <v>0</v>
      </c>
      <c r="AR96" s="139"/>
      <c r="AS96" s="139"/>
      <c r="AT96" s="139"/>
      <c r="AU96" s="135">
        <v>1</v>
      </c>
      <c r="AV96" s="139"/>
      <c r="AW96" s="139"/>
      <c r="AX96" s="139"/>
      <c r="AY96" s="128">
        <f t="shared" si="34"/>
        <v>9</v>
      </c>
    </row>
    <row r="97" spans="1:71" ht="90.75" thickBot="1">
      <c r="A97" s="37"/>
      <c r="B97" s="6" t="s">
        <v>95</v>
      </c>
      <c r="C97" s="29">
        <v>2</v>
      </c>
      <c r="D97" s="24">
        <f>D89+D90+D94+D95+D96</f>
        <v>260</v>
      </c>
      <c r="E97" s="24">
        <f t="shared" ref="E97:AH97" si="49">E89+E90+E94+E95+E96</f>
        <v>250</v>
      </c>
      <c r="F97" s="24">
        <f t="shared" si="49"/>
        <v>188</v>
      </c>
      <c r="G97" s="29">
        <v>2</v>
      </c>
      <c r="H97" s="24">
        <f t="shared" si="49"/>
        <v>457</v>
      </c>
      <c r="I97" s="24">
        <f t="shared" si="49"/>
        <v>453</v>
      </c>
      <c r="J97" s="24">
        <f t="shared" si="49"/>
        <v>399</v>
      </c>
      <c r="K97" s="29">
        <v>2</v>
      </c>
      <c r="L97" s="24">
        <f t="shared" si="49"/>
        <v>218</v>
      </c>
      <c r="M97" s="24">
        <f t="shared" si="49"/>
        <v>208</v>
      </c>
      <c r="N97" s="24">
        <f t="shared" si="49"/>
        <v>162</v>
      </c>
      <c r="O97" s="29">
        <v>1</v>
      </c>
      <c r="P97" s="24">
        <f t="shared" si="49"/>
        <v>168</v>
      </c>
      <c r="Q97" s="24">
        <f t="shared" si="49"/>
        <v>158</v>
      </c>
      <c r="R97" s="24">
        <f t="shared" si="49"/>
        <v>80</v>
      </c>
      <c r="S97" s="29">
        <v>1</v>
      </c>
      <c r="T97" s="24">
        <f t="shared" si="49"/>
        <v>165</v>
      </c>
      <c r="U97" s="24">
        <f t="shared" si="49"/>
        <v>157</v>
      </c>
      <c r="V97" s="24">
        <f t="shared" si="49"/>
        <v>0</v>
      </c>
      <c r="W97" s="29">
        <v>2</v>
      </c>
      <c r="X97" s="24">
        <f t="shared" si="49"/>
        <v>394</v>
      </c>
      <c r="Y97" s="24">
        <f t="shared" si="49"/>
        <v>386</v>
      </c>
      <c r="Z97" s="24">
        <f t="shared" si="49"/>
        <v>304</v>
      </c>
      <c r="AA97" s="29">
        <v>2</v>
      </c>
      <c r="AB97" s="24">
        <f t="shared" si="49"/>
        <v>130</v>
      </c>
      <c r="AC97" s="24">
        <f t="shared" si="49"/>
        <v>118</v>
      </c>
      <c r="AD97" s="24">
        <f t="shared" si="49"/>
        <v>66</v>
      </c>
      <c r="AE97" s="29">
        <v>2</v>
      </c>
      <c r="AF97" s="24">
        <f t="shared" si="49"/>
        <v>166</v>
      </c>
      <c r="AG97" s="24">
        <f t="shared" si="49"/>
        <v>158</v>
      </c>
      <c r="AH97" s="74">
        <f t="shared" si="49"/>
        <v>86</v>
      </c>
      <c r="AI97" s="29">
        <v>0</v>
      </c>
      <c r="AJ97" s="139"/>
      <c r="AK97" s="139"/>
      <c r="AL97" s="139"/>
      <c r="AM97" s="29">
        <v>0</v>
      </c>
      <c r="AN97" s="139"/>
      <c r="AO97" s="139"/>
      <c r="AP97" s="139"/>
      <c r="AQ97" s="29">
        <v>0</v>
      </c>
      <c r="AR97" s="139"/>
      <c r="AS97" s="139"/>
      <c r="AT97" s="139"/>
      <c r="AU97" s="135">
        <v>0</v>
      </c>
      <c r="AV97" s="139"/>
      <c r="AW97" s="139"/>
      <c r="AX97" s="139"/>
      <c r="AY97" s="128">
        <f t="shared" si="34"/>
        <v>14</v>
      </c>
    </row>
    <row r="98" spans="1:71" s="27" customFormat="1" ht="73.5" customHeight="1" thickBot="1">
      <c r="A98" s="140"/>
      <c r="B98" s="9" t="s">
        <v>79</v>
      </c>
      <c r="C98" s="29">
        <v>2</v>
      </c>
      <c r="D98" s="139">
        <v>10</v>
      </c>
      <c r="E98" s="56">
        <v>10</v>
      </c>
      <c r="F98" s="139">
        <v>2</v>
      </c>
      <c r="G98" s="29">
        <v>2</v>
      </c>
      <c r="H98" s="139">
        <v>8</v>
      </c>
      <c r="I98" s="139">
        <v>8</v>
      </c>
      <c r="J98" s="139">
        <v>0</v>
      </c>
      <c r="K98" s="29">
        <v>2</v>
      </c>
      <c r="L98" s="139">
        <v>4</v>
      </c>
      <c r="M98" s="139">
        <v>4</v>
      </c>
      <c r="N98" s="139">
        <v>4</v>
      </c>
      <c r="O98" s="29">
        <v>2</v>
      </c>
      <c r="P98" s="139">
        <v>0</v>
      </c>
      <c r="Q98" s="139">
        <v>0</v>
      </c>
      <c r="R98" s="139">
        <v>0</v>
      </c>
      <c r="S98" s="29">
        <v>2</v>
      </c>
      <c r="T98" s="139">
        <v>5</v>
      </c>
      <c r="U98" s="24">
        <v>5</v>
      </c>
      <c r="V98" s="139">
        <v>0</v>
      </c>
      <c r="W98" s="29">
        <v>2</v>
      </c>
      <c r="X98" s="139">
        <v>0</v>
      </c>
      <c r="Y98" s="139">
        <v>0</v>
      </c>
      <c r="Z98" s="139">
        <v>0</v>
      </c>
      <c r="AA98" s="29">
        <v>2</v>
      </c>
      <c r="AB98" s="139">
        <v>2</v>
      </c>
      <c r="AC98" s="139">
        <v>2</v>
      </c>
      <c r="AD98" s="139">
        <v>2</v>
      </c>
      <c r="AE98" s="29">
        <v>2</v>
      </c>
      <c r="AF98" s="139">
        <v>2</v>
      </c>
      <c r="AG98" s="139">
        <v>0</v>
      </c>
      <c r="AH98" s="73">
        <v>0</v>
      </c>
      <c r="AI98" s="29">
        <v>0</v>
      </c>
      <c r="AJ98" s="139">
        <v>0</v>
      </c>
      <c r="AK98" s="139">
        <v>0</v>
      </c>
      <c r="AL98" s="139">
        <v>0</v>
      </c>
      <c r="AM98" s="29">
        <v>1</v>
      </c>
      <c r="AN98" s="139">
        <v>0</v>
      </c>
      <c r="AO98" s="139">
        <v>0</v>
      </c>
      <c r="AP98" s="139">
        <v>0</v>
      </c>
      <c r="AQ98" s="29">
        <v>0</v>
      </c>
      <c r="AR98" s="139">
        <v>0</v>
      </c>
      <c r="AS98" s="139">
        <v>0</v>
      </c>
      <c r="AT98" s="139">
        <v>0</v>
      </c>
      <c r="AU98" s="135">
        <v>1</v>
      </c>
      <c r="AV98" s="139">
        <v>0</v>
      </c>
      <c r="AW98" s="139">
        <v>0</v>
      </c>
      <c r="AX98" s="139">
        <v>0</v>
      </c>
      <c r="AY98" s="128">
        <f t="shared" si="34"/>
        <v>18</v>
      </c>
      <c r="AZ98"/>
    </row>
    <row r="99" spans="1:71" s="27" customFormat="1" ht="90">
      <c r="A99" s="140"/>
      <c r="B99" s="80" t="s">
        <v>123</v>
      </c>
      <c r="C99" s="29">
        <v>1</v>
      </c>
      <c r="D99" s="139">
        <v>0</v>
      </c>
      <c r="E99" s="139">
        <v>0</v>
      </c>
      <c r="F99" s="139">
        <v>0</v>
      </c>
      <c r="G99" s="29">
        <v>1</v>
      </c>
      <c r="H99" s="139">
        <v>0</v>
      </c>
      <c r="I99" s="139">
        <v>0</v>
      </c>
      <c r="J99" s="139">
        <v>0</v>
      </c>
      <c r="K99" s="29">
        <v>1</v>
      </c>
      <c r="L99" s="139">
        <v>157</v>
      </c>
      <c r="M99" s="139">
        <v>157</v>
      </c>
      <c r="N99" s="139">
        <v>0</v>
      </c>
      <c r="O99" s="29">
        <v>1</v>
      </c>
      <c r="P99" s="139">
        <v>0</v>
      </c>
      <c r="Q99" s="139">
        <v>0</v>
      </c>
      <c r="R99" s="139">
        <v>0</v>
      </c>
      <c r="S99" s="29">
        <v>1</v>
      </c>
      <c r="T99" s="139">
        <v>0</v>
      </c>
      <c r="U99" s="139">
        <v>0</v>
      </c>
      <c r="V99" s="139"/>
      <c r="W99" s="29">
        <v>1</v>
      </c>
      <c r="X99" s="139">
        <v>0</v>
      </c>
      <c r="Y99" s="139">
        <v>0</v>
      </c>
      <c r="Z99" s="139">
        <v>0</v>
      </c>
      <c r="AA99" s="29">
        <v>1</v>
      </c>
      <c r="AB99" s="139">
        <v>0</v>
      </c>
      <c r="AC99" s="139"/>
      <c r="AD99" s="139"/>
      <c r="AE99" s="29">
        <v>1</v>
      </c>
      <c r="AF99" s="139">
        <v>0</v>
      </c>
      <c r="AG99" s="139"/>
      <c r="AH99" s="73"/>
      <c r="AI99" s="29">
        <v>0</v>
      </c>
      <c r="AJ99" s="139"/>
      <c r="AK99" s="139"/>
      <c r="AL99" s="139"/>
      <c r="AM99" s="29">
        <v>0</v>
      </c>
      <c r="AN99" s="139"/>
      <c r="AO99" s="139"/>
      <c r="AP99" s="139"/>
      <c r="AQ99" s="29">
        <v>0</v>
      </c>
      <c r="AR99" s="139"/>
      <c r="AS99" s="139"/>
      <c r="AT99" s="139"/>
      <c r="AU99" s="135">
        <v>0</v>
      </c>
      <c r="AV99" s="139"/>
      <c r="AW99" s="139"/>
      <c r="AX99" s="139"/>
      <c r="AY99" s="128">
        <f t="shared" si="34"/>
        <v>8</v>
      </c>
      <c r="AZ99"/>
    </row>
    <row r="100" spans="1:71" s="27" customFormat="1" ht="45">
      <c r="A100" s="140"/>
      <c r="B100" s="85" t="s">
        <v>124</v>
      </c>
      <c r="C100" s="29">
        <v>0</v>
      </c>
      <c r="D100" s="139"/>
      <c r="E100" s="139"/>
      <c r="F100" s="139"/>
      <c r="G100" s="29">
        <v>0</v>
      </c>
      <c r="H100" s="139"/>
      <c r="I100" s="139"/>
      <c r="J100" s="139"/>
      <c r="K100" s="29">
        <v>0</v>
      </c>
      <c r="L100" s="139"/>
      <c r="M100" s="139"/>
      <c r="N100" s="139"/>
      <c r="O100" s="29">
        <v>0</v>
      </c>
      <c r="P100" s="139"/>
      <c r="Q100" s="139"/>
      <c r="R100" s="139"/>
      <c r="S100" s="29">
        <v>0</v>
      </c>
      <c r="T100" s="139"/>
      <c r="U100" s="139"/>
      <c r="V100" s="139"/>
      <c r="W100" s="29">
        <v>0</v>
      </c>
      <c r="X100" s="139"/>
      <c r="Y100" s="139"/>
      <c r="Z100" s="139"/>
      <c r="AA100" s="29">
        <v>0</v>
      </c>
      <c r="AB100" s="139"/>
      <c r="AC100" s="139"/>
      <c r="AD100" s="139"/>
      <c r="AE100" s="29">
        <v>0</v>
      </c>
      <c r="AF100" s="139"/>
      <c r="AG100" s="139"/>
      <c r="AH100" s="73"/>
      <c r="AI100" s="29">
        <v>2</v>
      </c>
      <c r="AJ100" s="139"/>
      <c r="AK100" s="139"/>
      <c r="AL100" s="139"/>
      <c r="AM100" s="29">
        <v>0</v>
      </c>
      <c r="AN100" s="139"/>
      <c r="AO100" s="139"/>
      <c r="AP100" s="139"/>
      <c r="AQ100" s="29">
        <v>0</v>
      </c>
      <c r="AR100" s="139"/>
      <c r="AS100" s="139"/>
      <c r="AT100" s="139"/>
      <c r="AU100" s="133">
        <v>0</v>
      </c>
      <c r="AV100" s="139"/>
      <c r="AW100" s="139"/>
      <c r="AX100" s="139"/>
      <c r="AY100" s="128">
        <f t="shared" si="34"/>
        <v>2</v>
      </c>
      <c r="AZ100"/>
    </row>
    <row r="101" spans="1:71" s="27" customFormat="1" ht="60">
      <c r="A101" s="60"/>
      <c r="B101" s="86" t="s">
        <v>125</v>
      </c>
      <c r="C101" s="149">
        <v>0</v>
      </c>
      <c r="D101" s="56">
        <v>0</v>
      </c>
      <c r="E101" s="56">
        <v>0</v>
      </c>
      <c r="F101" s="56">
        <v>0</v>
      </c>
      <c r="G101" s="149">
        <v>0</v>
      </c>
      <c r="H101" s="56">
        <v>0</v>
      </c>
      <c r="I101" s="56">
        <v>0</v>
      </c>
      <c r="J101" s="56">
        <v>0</v>
      </c>
      <c r="K101" s="149">
        <v>1</v>
      </c>
      <c r="L101" s="56">
        <v>0</v>
      </c>
      <c r="M101" s="56">
        <v>0</v>
      </c>
      <c r="N101" s="56">
        <v>0</v>
      </c>
      <c r="O101" s="149">
        <v>1</v>
      </c>
      <c r="P101" s="56">
        <v>0</v>
      </c>
      <c r="Q101" s="56">
        <v>0</v>
      </c>
      <c r="R101" s="56">
        <v>0</v>
      </c>
      <c r="S101" s="149">
        <v>1</v>
      </c>
      <c r="T101" s="56">
        <v>0</v>
      </c>
      <c r="U101" s="56">
        <v>0</v>
      </c>
      <c r="V101" s="56">
        <v>0</v>
      </c>
      <c r="W101" s="149">
        <v>0</v>
      </c>
      <c r="X101" s="56">
        <v>0</v>
      </c>
      <c r="Y101" s="56">
        <v>0</v>
      </c>
      <c r="Z101" s="56">
        <v>0</v>
      </c>
      <c r="AA101" s="149">
        <v>0</v>
      </c>
      <c r="AB101" s="56">
        <v>0</v>
      </c>
      <c r="AC101" s="56">
        <v>0</v>
      </c>
      <c r="AD101" s="56">
        <v>0</v>
      </c>
      <c r="AE101" s="149">
        <v>0</v>
      </c>
      <c r="AF101" s="56">
        <v>0</v>
      </c>
      <c r="AG101" s="56">
        <v>0</v>
      </c>
      <c r="AH101" s="75">
        <v>0</v>
      </c>
      <c r="AI101" s="149">
        <v>0</v>
      </c>
      <c r="AJ101" s="56">
        <v>422</v>
      </c>
      <c r="AK101" s="56">
        <v>422</v>
      </c>
      <c r="AL101" s="56">
        <v>422</v>
      </c>
      <c r="AM101" s="149"/>
      <c r="AN101" s="56">
        <v>0</v>
      </c>
      <c r="AO101" s="56">
        <v>0</v>
      </c>
      <c r="AP101" s="56">
        <v>0</v>
      </c>
      <c r="AQ101" s="149">
        <v>0</v>
      </c>
      <c r="AR101" s="56">
        <v>0</v>
      </c>
      <c r="AS101" s="56">
        <v>0</v>
      </c>
      <c r="AT101" s="56">
        <v>0</v>
      </c>
      <c r="AU101" s="129">
        <v>0</v>
      </c>
      <c r="AV101" s="56">
        <v>0</v>
      </c>
      <c r="AW101" s="56">
        <v>0</v>
      </c>
      <c r="AX101" s="56">
        <v>0</v>
      </c>
      <c r="AY101" s="128">
        <f t="shared" si="34"/>
        <v>3</v>
      </c>
      <c r="AZ101" s="64"/>
      <c r="BA101" s="65"/>
      <c r="BB101" s="65"/>
    </row>
    <row r="102" spans="1:71" ht="75">
      <c r="B102" s="110" t="s">
        <v>126</v>
      </c>
      <c r="C102" s="101">
        <v>1</v>
      </c>
      <c r="D102" s="102">
        <v>0</v>
      </c>
      <c r="E102" s="102">
        <v>0</v>
      </c>
      <c r="F102" s="102">
        <v>0</v>
      </c>
      <c r="G102" s="101">
        <v>1</v>
      </c>
      <c r="H102" s="102">
        <v>0</v>
      </c>
      <c r="I102" s="102">
        <v>0</v>
      </c>
      <c r="J102" s="102">
        <v>0</v>
      </c>
      <c r="K102" s="101">
        <v>1</v>
      </c>
      <c r="L102" s="102">
        <v>8</v>
      </c>
      <c r="M102" s="102">
        <v>8</v>
      </c>
      <c r="N102" s="102">
        <v>5</v>
      </c>
      <c r="O102" s="101">
        <v>1</v>
      </c>
      <c r="P102" s="102">
        <v>11</v>
      </c>
      <c r="Q102" s="102">
        <v>11</v>
      </c>
      <c r="R102" s="102">
        <v>6</v>
      </c>
      <c r="S102" s="101">
        <v>1</v>
      </c>
      <c r="T102" s="102">
        <v>28</v>
      </c>
      <c r="U102" s="102">
        <v>28</v>
      </c>
      <c r="V102" s="102">
        <v>8</v>
      </c>
      <c r="W102" s="101">
        <v>1</v>
      </c>
      <c r="X102" s="102">
        <v>0</v>
      </c>
      <c r="Y102" s="102">
        <v>0</v>
      </c>
      <c r="Z102" s="102">
        <v>0</v>
      </c>
      <c r="AA102" s="101">
        <v>1</v>
      </c>
      <c r="AB102" s="102">
        <v>0</v>
      </c>
      <c r="AC102" s="102">
        <v>0</v>
      </c>
      <c r="AD102" s="102">
        <v>0</v>
      </c>
      <c r="AE102" s="101">
        <v>1</v>
      </c>
      <c r="AF102" s="102">
        <v>0</v>
      </c>
      <c r="AG102" s="102">
        <v>0</v>
      </c>
      <c r="AH102" s="104">
        <v>0</v>
      </c>
      <c r="AI102" s="101">
        <v>0</v>
      </c>
      <c r="AJ102" s="102">
        <v>0</v>
      </c>
      <c r="AK102" s="102">
        <v>0</v>
      </c>
      <c r="AL102" s="102">
        <v>0</v>
      </c>
      <c r="AM102" s="101">
        <v>0</v>
      </c>
      <c r="AN102" s="102">
        <v>0</v>
      </c>
      <c r="AO102" s="102">
        <v>0</v>
      </c>
      <c r="AP102" s="102">
        <v>0</v>
      </c>
      <c r="AQ102" s="102">
        <v>1</v>
      </c>
      <c r="AR102" s="102">
        <v>7</v>
      </c>
      <c r="AS102" s="102">
        <v>7</v>
      </c>
      <c r="AT102" s="102">
        <v>4</v>
      </c>
      <c r="AU102" s="134">
        <v>1</v>
      </c>
      <c r="AV102" s="102">
        <v>0</v>
      </c>
      <c r="AW102" s="102">
        <v>0</v>
      </c>
      <c r="AX102" s="102">
        <v>0</v>
      </c>
      <c r="AY102" s="128">
        <f t="shared" si="34"/>
        <v>10</v>
      </c>
    </row>
    <row r="103" spans="1:71" ht="90.75" thickBot="1">
      <c r="B103" s="80" t="s">
        <v>127</v>
      </c>
      <c r="C103" s="30">
        <v>1</v>
      </c>
      <c r="D103" s="139">
        <v>11</v>
      </c>
      <c r="E103" s="139">
        <v>11</v>
      </c>
      <c r="F103" s="139">
        <v>0</v>
      </c>
      <c r="G103" s="30">
        <v>1</v>
      </c>
      <c r="H103" s="139">
        <v>12</v>
      </c>
      <c r="I103" s="139">
        <v>11</v>
      </c>
      <c r="J103" s="139">
        <v>0</v>
      </c>
      <c r="K103" s="30">
        <v>1</v>
      </c>
      <c r="L103" s="139">
        <v>6</v>
      </c>
      <c r="M103" s="139">
        <v>6</v>
      </c>
      <c r="N103" s="139">
        <v>0</v>
      </c>
      <c r="O103" s="30">
        <v>1</v>
      </c>
      <c r="P103" s="139">
        <v>6</v>
      </c>
      <c r="Q103" s="139">
        <v>6</v>
      </c>
      <c r="R103" s="139">
        <v>0</v>
      </c>
      <c r="S103" s="30">
        <v>1</v>
      </c>
      <c r="T103" s="139">
        <v>16</v>
      </c>
      <c r="U103" s="139">
        <v>16</v>
      </c>
      <c r="V103" s="139">
        <v>0</v>
      </c>
      <c r="W103" s="30">
        <v>1</v>
      </c>
      <c r="X103" s="139">
        <v>12</v>
      </c>
      <c r="Y103" s="139">
        <v>12</v>
      </c>
      <c r="Z103" s="139">
        <v>0</v>
      </c>
      <c r="AA103" s="30">
        <v>1</v>
      </c>
      <c r="AB103" s="139">
        <v>6</v>
      </c>
      <c r="AC103" s="139">
        <v>6</v>
      </c>
      <c r="AD103" s="139">
        <v>0</v>
      </c>
      <c r="AE103" s="30">
        <v>1</v>
      </c>
      <c r="AF103" s="139">
        <v>16</v>
      </c>
      <c r="AG103" s="139">
        <v>16</v>
      </c>
      <c r="AH103" s="73">
        <v>0</v>
      </c>
      <c r="AI103" s="30">
        <v>0</v>
      </c>
      <c r="AJ103" s="139">
        <v>0</v>
      </c>
      <c r="AK103" s="139">
        <v>0</v>
      </c>
      <c r="AL103" s="139">
        <v>0</v>
      </c>
      <c r="AM103" s="30">
        <v>0</v>
      </c>
      <c r="AN103" s="139">
        <v>0</v>
      </c>
      <c r="AO103" s="139">
        <v>0</v>
      </c>
      <c r="AP103" s="139">
        <v>0</v>
      </c>
      <c r="AQ103" s="29">
        <v>0</v>
      </c>
      <c r="AR103" s="139">
        <v>15</v>
      </c>
      <c r="AS103" s="139">
        <v>15</v>
      </c>
      <c r="AT103" s="139">
        <v>0</v>
      </c>
      <c r="AU103" s="30">
        <v>0</v>
      </c>
      <c r="AV103" s="139">
        <v>0</v>
      </c>
      <c r="AW103" s="139">
        <v>0</v>
      </c>
      <c r="AX103" s="139">
        <v>0</v>
      </c>
      <c r="AY103" s="128">
        <f t="shared" si="34"/>
        <v>8</v>
      </c>
    </row>
    <row r="104" spans="1:71" ht="29.25" thickBot="1">
      <c r="A104" s="145"/>
      <c r="B104" s="10" t="s">
        <v>80</v>
      </c>
      <c r="C104" s="29">
        <f>C103+C102+C101+C100+C99+C98+C97+C96+C95</f>
        <v>10</v>
      </c>
      <c r="D104" s="59">
        <f t="shared" ref="D104:G104" si="50">D103+D102+D101+D100+D99+D98+D97+D96+D95</f>
        <v>281</v>
      </c>
      <c r="E104" s="59">
        <f t="shared" si="50"/>
        <v>271</v>
      </c>
      <c r="F104" s="59">
        <f t="shared" si="50"/>
        <v>190</v>
      </c>
      <c r="G104" s="29">
        <f t="shared" si="50"/>
        <v>10</v>
      </c>
      <c r="H104" s="58">
        <f t="shared" ref="H104:AX104" si="51">H95+H96+H97+H98+H99+H100+H101+H103</f>
        <v>477</v>
      </c>
      <c r="I104" s="58">
        <f t="shared" si="51"/>
        <v>472</v>
      </c>
      <c r="J104" s="58">
        <f t="shared" si="51"/>
        <v>399</v>
      </c>
      <c r="K104" s="29">
        <f t="shared" ref="K104" si="52">K103+K102+K101+K100+K99+K98+K97+K96+K95</f>
        <v>11</v>
      </c>
      <c r="L104" s="58">
        <f t="shared" si="51"/>
        <v>385</v>
      </c>
      <c r="M104" s="58">
        <f t="shared" si="51"/>
        <v>375</v>
      </c>
      <c r="N104" s="58">
        <f t="shared" si="51"/>
        <v>166</v>
      </c>
      <c r="O104" s="29">
        <f t="shared" ref="O104" si="53">O103+O102+O101+O100+O99+O98+O97+O96+O95</f>
        <v>10</v>
      </c>
      <c r="P104" s="58">
        <f t="shared" si="51"/>
        <v>174</v>
      </c>
      <c r="Q104" s="58">
        <f t="shared" si="51"/>
        <v>164</v>
      </c>
      <c r="R104" s="58">
        <f t="shared" si="51"/>
        <v>80</v>
      </c>
      <c r="S104" s="29">
        <f t="shared" ref="S104" si="54">S103+S102+S101+S100+S99+S98+S97+S96+S95</f>
        <v>10</v>
      </c>
      <c r="T104" s="58">
        <f t="shared" si="51"/>
        <v>186</v>
      </c>
      <c r="U104" s="58">
        <f t="shared" si="51"/>
        <v>178</v>
      </c>
      <c r="V104" s="58">
        <f t="shared" si="51"/>
        <v>0</v>
      </c>
      <c r="W104" s="29">
        <f t="shared" ref="W104" si="55">W103+W102+W101+W100+W99+W98+W97+W96+W95</f>
        <v>10</v>
      </c>
      <c r="X104" s="58">
        <f t="shared" si="51"/>
        <v>406</v>
      </c>
      <c r="Y104" s="58">
        <f t="shared" si="51"/>
        <v>398</v>
      </c>
      <c r="Z104" s="58">
        <f t="shared" si="51"/>
        <v>304</v>
      </c>
      <c r="AA104" s="29">
        <f t="shared" ref="AA104" si="56">AA103+AA102+AA101+AA100+AA99+AA98+AA97+AA96+AA95</f>
        <v>10</v>
      </c>
      <c r="AB104" s="58">
        <f t="shared" si="51"/>
        <v>138</v>
      </c>
      <c r="AC104" s="58">
        <f t="shared" si="51"/>
        <v>126</v>
      </c>
      <c r="AD104" s="58">
        <f t="shared" si="51"/>
        <v>68</v>
      </c>
      <c r="AE104" s="29">
        <f t="shared" ref="AE104" si="57">AE103+AE102+AE101+AE100+AE99+AE98+AE97+AE96+AE95</f>
        <v>10</v>
      </c>
      <c r="AF104" s="58">
        <f t="shared" si="51"/>
        <v>184</v>
      </c>
      <c r="AG104" s="58">
        <f t="shared" si="51"/>
        <v>174</v>
      </c>
      <c r="AH104" s="58">
        <f t="shared" si="51"/>
        <v>86</v>
      </c>
      <c r="AI104" s="29">
        <f t="shared" ref="AI104" si="58">AI103+AI102+AI101+AI100+AI99+AI98+AI97+AI96+AI95</f>
        <v>2</v>
      </c>
      <c r="AJ104" s="58">
        <f t="shared" si="51"/>
        <v>422</v>
      </c>
      <c r="AK104" s="58">
        <f t="shared" si="51"/>
        <v>422</v>
      </c>
      <c r="AL104" s="58">
        <f t="shared" si="51"/>
        <v>422</v>
      </c>
      <c r="AM104" s="29">
        <f t="shared" ref="AM104" si="59">AM103+AM102+AM101+AM100+AM99+AM98+AM97+AM96+AM95</f>
        <v>1</v>
      </c>
      <c r="AN104" s="58">
        <f t="shared" si="51"/>
        <v>0</v>
      </c>
      <c r="AO104" s="58">
        <f t="shared" si="51"/>
        <v>0</v>
      </c>
      <c r="AP104" s="58">
        <f t="shared" si="51"/>
        <v>0</v>
      </c>
      <c r="AQ104" s="29">
        <f t="shared" ref="AQ104" si="60">AQ103+AQ102+AQ101+AQ100+AQ99+AQ98+AQ97+AQ96+AQ95</f>
        <v>1</v>
      </c>
      <c r="AR104" s="58">
        <f t="shared" si="51"/>
        <v>15</v>
      </c>
      <c r="AS104" s="58">
        <f t="shared" si="51"/>
        <v>15</v>
      </c>
      <c r="AT104" s="58">
        <f t="shared" si="51"/>
        <v>0</v>
      </c>
      <c r="AU104" s="29">
        <f t="shared" ref="AU104" si="61">AU103+AU102+AU101+AU100+AU99+AU98+AU97+AU96+AU95</f>
        <v>5</v>
      </c>
      <c r="AV104" s="58">
        <f t="shared" si="51"/>
        <v>0</v>
      </c>
      <c r="AW104" s="58">
        <f t="shared" si="51"/>
        <v>0</v>
      </c>
      <c r="AX104" s="58">
        <f t="shared" si="51"/>
        <v>0</v>
      </c>
      <c r="AY104" s="29">
        <f>AU104+AQ104+AM104+AI104+AE104+AA104+W104+S104+O104+K104+G104+C104</f>
        <v>90</v>
      </c>
    </row>
    <row r="105" spans="1:71" ht="60.75" thickBot="1">
      <c r="B105" s="9" t="s">
        <v>81</v>
      </c>
      <c r="C105" s="29">
        <v>1</v>
      </c>
      <c r="D105" s="139">
        <v>160</v>
      </c>
      <c r="E105" s="139">
        <v>160</v>
      </c>
      <c r="F105" s="139">
        <v>150</v>
      </c>
      <c r="G105" s="29">
        <v>1</v>
      </c>
      <c r="H105" s="139">
        <v>215</v>
      </c>
      <c r="I105" s="139">
        <v>215</v>
      </c>
      <c r="J105" s="139">
        <v>200</v>
      </c>
      <c r="K105" s="29">
        <v>1</v>
      </c>
      <c r="L105" s="139">
        <v>92</v>
      </c>
      <c r="M105" s="139">
        <v>92</v>
      </c>
      <c r="N105" s="139">
        <v>90</v>
      </c>
      <c r="O105" s="29">
        <v>1</v>
      </c>
      <c r="P105" s="139">
        <v>226</v>
      </c>
      <c r="Q105" s="139">
        <v>226</v>
      </c>
      <c r="R105" s="139">
        <v>226</v>
      </c>
      <c r="S105" s="29">
        <v>1</v>
      </c>
      <c r="T105" s="139">
        <v>205</v>
      </c>
      <c r="U105" s="24">
        <v>205</v>
      </c>
      <c r="V105" s="139">
        <v>0</v>
      </c>
      <c r="W105" s="29">
        <v>1</v>
      </c>
      <c r="X105" s="139">
        <v>104</v>
      </c>
      <c r="Y105" s="139">
        <v>104</v>
      </c>
      <c r="Z105" s="139">
        <v>104</v>
      </c>
      <c r="AA105" s="29">
        <v>1</v>
      </c>
      <c r="AB105" s="139">
        <v>0</v>
      </c>
      <c r="AC105" s="139">
        <v>0</v>
      </c>
      <c r="AD105" s="139">
        <v>0</v>
      </c>
      <c r="AE105" s="29">
        <v>1</v>
      </c>
      <c r="AF105" s="139">
        <v>0</v>
      </c>
      <c r="AG105" s="139">
        <v>0</v>
      </c>
      <c r="AH105" s="73">
        <v>0</v>
      </c>
      <c r="AI105" s="29">
        <v>0</v>
      </c>
      <c r="AJ105" s="139">
        <v>0</v>
      </c>
      <c r="AK105" s="139">
        <v>0</v>
      </c>
      <c r="AL105" s="139">
        <v>0</v>
      </c>
      <c r="AM105" s="29">
        <v>0</v>
      </c>
      <c r="AN105" s="139">
        <v>0</v>
      </c>
      <c r="AO105" s="139">
        <v>0</v>
      </c>
      <c r="AP105" s="139">
        <v>0</v>
      </c>
      <c r="AQ105" s="29">
        <v>0</v>
      </c>
      <c r="AR105" s="139">
        <v>0</v>
      </c>
      <c r="AS105" s="139">
        <v>0</v>
      </c>
      <c r="AT105" s="139">
        <v>0</v>
      </c>
      <c r="AU105" s="133">
        <v>1</v>
      </c>
      <c r="AV105" s="139">
        <v>0</v>
      </c>
      <c r="AW105" s="139">
        <v>0</v>
      </c>
      <c r="AX105" s="139">
        <v>0</v>
      </c>
      <c r="AY105" s="128">
        <f t="shared" si="34"/>
        <v>9</v>
      </c>
      <c r="BA105" s="151"/>
      <c r="BB105" s="151"/>
      <c r="BC105" s="150"/>
      <c r="BD105" s="151"/>
      <c r="BE105" s="151"/>
      <c r="BF105" s="142"/>
      <c r="BG105" s="152"/>
      <c r="BH105" s="142"/>
      <c r="BI105" s="142"/>
      <c r="BJ105" s="142"/>
      <c r="BK105" s="152"/>
      <c r="BL105" s="142"/>
      <c r="BM105" s="142"/>
      <c r="BN105" s="142"/>
      <c r="BO105" s="153"/>
      <c r="BP105" s="142"/>
      <c r="BQ105" s="142"/>
      <c r="BR105" s="142"/>
      <c r="BS105" s="142"/>
    </row>
    <row r="106" spans="1:71" ht="60.75" thickBot="1">
      <c r="B106" s="9" t="s">
        <v>82</v>
      </c>
      <c r="C106" s="149">
        <v>1</v>
      </c>
      <c r="D106" s="56">
        <v>0</v>
      </c>
      <c r="E106" s="56"/>
      <c r="F106" s="56"/>
      <c r="G106" s="149">
        <v>1</v>
      </c>
      <c r="H106" s="56">
        <v>0</v>
      </c>
      <c r="I106" s="56"/>
      <c r="J106" s="56"/>
      <c r="K106" s="149">
        <v>1</v>
      </c>
      <c r="L106" s="56">
        <v>0</v>
      </c>
      <c r="M106" s="56"/>
      <c r="N106" s="56"/>
      <c r="O106" s="149">
        <v>1</v>
      </c>
      <c r="P106" s="56">
        <v>0</v>
      </c>
      <c r="Q106" s="56"/>
      <c r="R106" s="56"/>
      <c r="S106" s="149">
        <v>1</v>
      </c>
      <c r="T106" s="56">
        <v>0</v>
      </c>
      <c r="U106" s="56"/>
      <c r="V106" s="56"/>
      <c r="W106" s="149">
        <v>1</v>
      </c>
      <c r="X106" s="56">
        <v>0</v>
      </c>
      <c r="Y106" s="56"/>
      <c r="Z106" s="56"/>
      <c r="AA106" s="149">
        <v>1</v>
      </c>
      <c r="AB106" s="56">
        <v>0</v>
      </c>
      <c r="AC106" s="56"/>
      <c r="AD106" s="56"/>
      <c r="AE106" s="149">
        <v>1</v>
      </c>
      <c r="AF106" s="56">
        <v>0</v>
      </c>
      <c r="AG106" s="56"/>
      <c r="AH106" s="75"/>
      <c r="AI106" s="149">
        <v>0</v>
      </c>
      <c r="AJ106" s="56"/>
      <c r="AK106" s="56"/>
      <c r="AL106" s="56"/>
      <c r="AM106" s="149">
        <v>0</v>
      </c>
      <c r="AN106" s="56"/>
      <c r="AO106" s="56"/>
      <c r="AP106" s="56"/>
      <c r="AQ106" s="149">
        <v>0</v>
      </c>
      <c r="AR106" s="56"/>
      <c r="AS106" s="56"/>
      <c r="AT106" s="56"/>
      <c r="AU106" s="133">
        <v>1</v>
      </c>
      <c r="AV106" s="56"/>
      <c r="AW106" s="56"/>
      <c r="AX106" s="56"/>
      <c r="AY106" s="128">
        <f t="shared" si="34"/>
        <v>9</v>
      </c>
      <c r="AZ106" s="64"/>
      <c r="BA106" s="64"/>
      <c r="BB106" s="64"/>
      <c r="BC106" s="64"/>
    </row>
    <row r="107" spans="1:71" ht="45">
      <c r="B107" s="110" t="s">
        <v>128</v>
      </c>
      <c r="C107" s="101">
        <v>0</v>
      </c>
      <c r="D107" s="102"/>
      <c r="E107" s="102"/>
      <c r="F107" s="102"/>
      <c r="G107" s="101">
        <v>0</v>
      </c>
      <c r="H107" s="102"/>
      <c r="I107" s="102"/>
      <c r="J107" s="102"/>
      <c r="K107" s="101">
        <v>0</v>
      </c>
      <c r="L107" s="102"/>
      <c r="M107" s="102"/>
      <c r="N107" s="102"/>
      <c r="O107" s="101">
        <v>0</v>
      </c>
      <c r="P107" s="102"/>
      <c r="Q107" s="102"/>
      <c r="R107" s="102"/>
      <c r="S107" s="101">
        <v>0</v>
      </c>
      <c r="T107" s="102"/>
      <c r="U107" s="102"/>
      <c r="V107" s="102"/>
      <c r="W107" s="101">
        <v>0</v>
      </c>
      <c r="X107" s="102"/>
      <c r="Y107" s="102"/>
      <c r="Z107" s="102"/>
      <c r="AA107" s="101">
        <v>0</v>
      </c>
      <c r="AB107" s="102"/>
      <c r="AC107" s="102"/>
      <c r="AD107" s="102"/>
      <c r="AE107" s="101">
        <v>0</v>
      </c>
      <c r="AF107" s="102"/>
      <c r="AG107" s="102"/>
      <c r="AH107" s="104"/>
      <c r="AI107" s="101">
        <v>0</v>
      </c>
      <c r="AJ107" s="102"/>
      <c r="AK107" s="102"/>
      <c r="AL107" s="102"/>
      <c r="AM107" s="101">
        <v>0</v>
      </c>
      <c r="AN107" s="102"/>
      <c r="AO107" s="102"/>
      <c r="AP107" s="102"/>
      <c r="AQ107" s="101">
        <v>1</v>
      </c>
      <c r="AR107" s="102"/>
      <c r="AS107" s="102"/>
      <c r="AT107" s="102"/>
      <c r="AU107" s="134">
        <v>0</v>
      </c>
      <c r="AV107" s="102"/>
      <c r="AW107" s="102"/>
      <c r="AX107" s="102"/>
      <c r="AY107" s="128">
        <f t="shared" si="34"/>
        <v>1</v>
      </c>
    </row>
    <row r="108" spans="1:71" ht="60.75" thickBot="1">
      <c r="B108" s="83" t="s">
        <v>129</v>
      </c>
      <c r="C108" s="29">
        <v>0</v>
      </c>
      <c r="D108" s="139"/>
      <c r="E108" s="139"/>
      <c r="F108" s="139"/>
      <c r="G108" s="29">
        <v>0</v>
      </c>
      <c r="H108" s="139"/>
      <c r="I108" s="139"/>
      <c r="J108" s="139"/>
      <c r="K108" s="29">
        <v>0</v>
      </c>
      <c r="L108" s="139"/>
      <c r="M108" s="139"/>
      <c r="N108" s="139"/>
      <c r="O108" s="29">
        <v>0</v>
      </c>
      <c r="P108" s="139"/>
      <c r="Q108" s="139"/>
      <c r="R108" s="139"/>
      <c r="S108" s="29">
        <v>0</v>
      </c>
      <c r="T108" s="139"/>
      <c r="U108" s="139"/>
      <c r="V108" s="139"/>
      <c r="W108" s="29">
        <v>0</v>
      </c>
      <c r="X108" s="139"/>
      <c r="Y108" s="139"/>
      <c r="Z108" s="139"/>
      <c r="AA108" s="29">
        <v>0</v>
      </c>
      <c r="AB108" s="139"/>
      <c r="AC108" s="139"/>
      <c r="AD108" s="139"/>
      <c r="AE108" s="29">
        <v>0</v>
      </c>
      <c r="AF108" s="139"/>
      <c r="AG108" s="139"/>
      <c r="AH108" s="73"/>
      <c r="AI108" s="29">
        <v>0</v>
      </c>
      <c r="AJ108" s="139"/>
      <c r="AK108" s="139"/>
      <c r="AL108" s="139"/>
      <c r="AM108" s="29">
        <v>0</v>
      </c>
      <c r="AN108" s="139"/>
      <c r="AO108" s="139"/>
      <c r="AP108" s="139"/>
      <c r="AQ108" s="29">
        <v>0</v>
      </c>
      <c r="AR108" s="139"/>
      <c r="AS108" s="139"/>
      <c r="AT108" s="139"/>
      <c r="AU108" s="29">
        <v>0</v>
      </c>
      <c r="AV108" s="139"/>
      <c r="AW108" s="139"/>
      <c r="AX108" s="139"/>
      <c r="AY108" s="29"/>
    </row>
    <row r="109" spans="1:71" ht="15.75" thickBot="1">
      <c r="B109" s="7" t="s">
        <v>83</v>
      </c>
      <c r="C109" s="29">
        <f>C108+C107+C106+C105</f>
        <v>2</v>
      </c>
      <c r="D109" s="59">
        <f t="shared" ref="D109:AX109" si="62">D105+D106+D107+D108+D108</f>
        <v>160</v>
      </c>
      <c r="E109" s="59">
        <f t="shared" si="62"/>
        <v>160</v>
      </c>
      <c r="F109" s="59">
        <f t="shared" si="62"/>
        <v>150</v>
      </c>
      <c r="G109" s="29">
        <v>2</v>
      </c>
      <c r="H109" s="59">
        <f t="shared" si="62"/>
        <v>215</v>
      </c>
      <c r="I109" s="59">
        <f t="shared" si="62"/>
        <v>215</v>
      </c>
      <c r="J109" s="59">
        <f t="shared" si="62"/>
        <v>200</v>
      </c>
      <c r="K109" s="29">
        <v>2</v>
      </c>
      <c r="L109" s="59">
        <f t="shared" si="62"/>
        <v>92</v>
      </c>
      <c r="M109" s="59">
        <f t="shared" si="62"/>
        <v>92</v>
      </c>
      <c r="N109" s="59">
        <f t="shared" si="62"/>
        <v>90</v>
      </c>
      <c r="O109" s="29">
        <v>2</v>
      </c>
      <c r="P109" s="59">
        <f t="shared" si="62"/>
        <v>226</v>
      </c>
      <c r="Q109" s="59">
        <f t="shared" si="62"/>
        <v>226</v>
      </c>
      <c r="R109" s="59">
        <f t="shared" si="62"/>
        <v>226</v>
      </c>
      <c r="S109" s="29">
        <v>2</v>
      </c>
      <c r="T109" s="59">
        <f t="shared" si="62"/>
        <v>205</v>
      </c>
      <c r="U109" s="59">
        <f t="shared" si="62"/>
        <v>205</v>
      </c>
      <c r="V109" s="59">
        <f t="shared" si="62"/>
        <v>0</v>
      </c>
      <c r="W109" s="29">
        <v>2</v>
      </c>
      <c r="X109" s="59">
        <f t="shared" si="62"/>
        <v>104</v>
      </c>
      <c r="Y109" s="59">
        <f t="shared" si="62"/>
        <v>104</v>
      </c>
      <c r="Z109" s="59">
        <f t="shared" si="62"/>
        <v>104</v>
      </c>
      <c r="AA109" s="29">
        <v>2</v>
      </c>
      <c r="AB109" s="59">
        <f t="shared" si="62"/>
        <v>0</v>
      </c>
      <c r="AC109" s="59">
        <f t="shared" si="62"/>
        <v>0</v>
      </c>
      <c r="AD109" s="59">
        <f t="shared" si="62"/>
        <v>0</v>
      </c>
      <c r="AE109" s="29">
        <v>2</v>
      </c>
      <c r="AF109" s="59">
        <f t="shared" si="62"/>
        <v>0</v>
      </c>
      <c r="AG109" s="59">
        <f t="shared" si="62"/>
        <v>0</v>
      </c>
      <c r="AH109" s="59">
        <f t="shared" si="62"/>
        <v>0</v>
      </c>
      <c r="AI109" s="29">
        <v>0</v>
      </c>
      <c r="AJ109" s="59">
        <f t="shared" si="62"/>
        <v>0</v>
      </c>
      <c r="AK109" s="59">
        <f t="shared" si="62"/>
        <v>0</v>
      </c>
      <c r="AL109" s="59">
        <f t="shared" si="62"/>
        <v>0</v>
      </c>
      <c r="AM109" s="29">
        <v>0</v>
      </c>
      <c r="AN109" s="59">
        <f t="shared" si="62"/>
        <v>0</v>
      </c>
      <c r="AO109" s="59">
        <f t="shared" si="62"/>
        <v>0</v>
      </c>
      <c r="AP109" s="59">
        <f t="shared" si="62"/>
        <v>0</v>
      </c>
      <c r="AQ109" s="29">
        <f t="shared" si="62"/>
        <v>1</v>
      </c>
      <c r="AR109" s="59">
        <f t="shared" si="62"/>
        <v>0</v>
      </c>
      <c r="AS109" s="59">
        <f t="shared" si="62"/>
        <v>0</v>
      </c>
      <c r="AT109" s="59">
        <f t="shared" si="62"/>
        <v>0</v>
      </c>
      <c r="AU109" s="135">
        <f>AU108+AU107+AU106+AU105</f>
        <v>2</v>
      </c>
      <c r="AV109" s="59">
        <f t="shared" si="62"/>
        <v>0</v>
      </c>
      <c r="AW109" s="59">
        <f t="shared" si="62"/>
        <v>0</v>
      </c>
      <c r="AX109" s="59">
        <f t="shared" si="62"/>
        <v>0</v>
      </c>
      <c r="AY109" s="128">
        <f t="shared" si="34"/>
        <v>19</v>
      </c>
    </row>
    <row r="110" spans="1:71" ht="75.75" thickBot="1">
      <c r="B110" s="5" t="s">
        <v>84</v>
      </c>
      <c r="C110" s="30">
        <v>2</v>
      </c>
      <c r="D110" s="163">
        <v>0</v>
      </c>
      <c r="E110" s="56">
        <v>0</v>
      </c>
      <c r="F110" s="163">
        <v>0</v>
      </c>
      <c r="G110" s="30">
        <v>2</v>
      </c>
      <c r="H110" s="163">
        <v>0</v>
      </c>
      <c r="I110" s="163">
        <v>0</v>
      </c>
      <c r="J110" s="163">
        <v>0</v>
      </c>
      <c r="K110" s="29">
        <v>2</v>
      </c>
      <c r="L110" s="163">
        <v>0</v>
      </c>
      <c r="M110" s="163">
        <v>0</v>
      </c>
      <c r="N110" s="163">
        <v>0</v>
      </c>
      <c r="O110" s="29">
        <v>2</v>
      </c>
      <c r="P110" s="163">
        <v>0</v>
      </c>
      <c r="Q110" s="163">
        <v>0</v>
      </c>
      <c r="R110" s="163">
        <v>0</v>
      </c>
      <c r="S110" s="29">
        <v>2</v>
      </c>
      <c r="T110" s="163">
        <v>0</v>
      </c>
      <c r="U110" s="163">
        <v>0</v>
      </c>
      <c r="V110" s="163"/>
      <c r="W110" s="29">
        <v>2</v>
      </c>
      <c r="X110" s="163">
        <v>0</v>
      </c>
      <c r="Y110" s="163">
        <v>0</v>
      </c>
      <c r="Z110" s="163">
        <v>0</v>
      </c>
      <c r="AA110" s="29">
        <v>2</v>
      </c>
      <c r="AB110" s="163">
        <v>0</v>
      </c>
      <c r="AC110" s="163">
        <v>0</v>
      </c>
      <c r="AD110" s="163">
        <v>0</v>
      </c>
      <c r="AE110" s="29">
        <v>2</v>
      </c>
      <c r="AF110" s="163">
        <v>0</v>
      </c>
      <c r="AG110" s="163">
        <v>0</v>
      </c>
      <c r="AH110" s="73">
        <v>0</v>
      </c>
      <c r="AI110" s="29">
        <v>0</v>
      </c>
      <c r="AJ110" s="163">
        <v>0</v>
      </c>
      <c r="AK110" s="163">
        <v>0</v>
      </c>
      <c r="AL110" s="163">
        <v>0</v>
      </c>
      <c r="AM110" s="29">
        <v>0</v>
      </c>
      <c r="AN110" s="163">
        <v>0</v>
      </c>
      <c r="AO110" s="163">
        <v>0</v>
      </c>
      <c r="AP110" s="163">
        <v>0</v>
      </c>
      <c r="AQ110" s="29">
        <v>0</v>
      </c>
      <c r="AR110" s="163">
        <v>0</v>
      </c>
      <c r="AS110" s="163">
        <v>0</v>
      </c>
      <c r="AT110" s="163">
        <v>0</v>
      </c>
      <c r="AU110" s="135">
        <v>1</v>
      </c>
      <c r="AV110" s="163">
        <v>0</v>
      </c>
      <c r="AW110" s="163">
        <v>0</v>
      </c>
      <c r="AX110" s="163">
        <v>0</v>
      </c>
      <c r="AY110" s="128">
        <f t="shared" si="34"/>
        <v>17</v>
      </c>
    </row>
    <row r="111" spans="1:71" ht="60.75" thickBot="1">
      <c r="B111" s="6" t="s">
        <v>85</v>
      </c>
      <c r="C111" s="29">
        <v>1</v>
      </c>
      <c r="D111" s="57">
        <v>20</v>
      </c>
      <c r="E111" s="57">
        <v>20</v>
      </c>
      <c r="F111" s="57">
        <v>20</v>
      </c>
      <c r="G111" s="29">
        <v>1</v>
      </c>
      <c r="H111" s="57">
        <v>30</v>
      </c>
      <c r="I111" s="57">
        <v>30</v>
      </c>
      <c r="J111" s="57">
        <v>30</v>
      </c>
      <c r="K111" s="29">
        <v>1</v>
      </c>
      <c r="L111" s="57">
        <v>15</v>
      </c>
      <c r="M111" s="57">
        <v>15</v>
      </c>
      <c r="N111" s="57">
        <v>15</v>
      </c>
      <c r="O111" s="29">
        <v>1</v>
      </c>
      <c r="P111" s="57">
        <v>20</v>
      </c>
      <c r="Q111" s="57">
        <v>20</v>
      </c>
      <c r="R111" s="57">
        <v>20</v>
      </c>
      <c r="S111" s="29">
        <v>1</v>
      </c>
      <c r="T111" s="57">
        <v>15</v>
      </c>
      <c r="U111" s="57">
        <v>15</v>
      </c>
      <c r="V111" s="57">
        <v>12</v>
      </c>
      <c r="W111" s="29">
        <v>1</v>
      </c>
      <c r="X111" s="57">
        <v>18</v>
      </c>
      <c r="Y111" s="57">
        <v>18</v>
      </c>
      <c r="Z111" s="57">
        <v>18</v>
      </c>
      <c r="AA111" s="29">
        <v>1</v>
      </c>
      <c r="AB111" s="57">
        <v>10</v>
      </c>
      <c r="AC111" s="57">
        <v>10</v>
      </c>
      <c r="AD111" s="57">
        <v>10</v>
      </c>
      <c r="AE111" s="29">
        <v>1</v>
      </c>
      <c r="AF111" s="57">
        <v>7</v>
      </c>
      <c r="AG111" s="57">
        <v>7</v>
      </c>
      <c r="AH111" s="98">
        <v>7</v>
      </c>
      <c r="AI111" s="29">
        <v>0</v>
      </c>
      <c r="AJ111" s="163">
        <v>0</v>
      </c>
      <c r="AK111" s="163">
        <v>0</v>
      </c>
      <c r="AL111" s="163">
        <v>0</v>
      </c>
      <c r="AM111" s="29">
        <v>0</v>
      </c>
      <c r="AN111" s="163">
        <v>0</v>
      </c>
      <c r="AO111" s="163">
        <v>0</v>
      </c>
      <c r="AP111" s="163">
        <v>0</v>
      </c>
      <c r="AQ111" s="29">
        <v>0</v>
      </c>
      <c r="AR111" s="163">
        <v>20</v>
      </c>
      <c r="AS111" s="163">
        <v>20</v>
      </c>
      <c r="AT111" s="163">
        <v>20</v>
      </c>
      <c r="AU111" s="135">
        <v>1</v>
      </c>
      <c r="AV111" s="163">
        <v>0</v>
      </c>
      <c r="AW111" s="163">
        <v>0</v>
      </c>
      <c r="AX111" s="163">
        <v>0</v>
      </c>
      <c r="AY111" s="128">
        <f t="shared" si="34"/>
        <v>9</v>
      </c>
    </row>
    <row r="112" spans="1:71" ht="60.75" thickBot="1">
      <c r="B112" s="9" t="s">
        <v>86</v>
      </c>
      <c r="C112" s="30">
        <f>SUM(C111)</f>
        <v>1</v>
      </c>
      <c r="D112" s="163">
        <v>0</v>
      </c>
      <c r="E112" s="56">
        <v>0</v>
      </c>
      <c r="F112" s="163">
        <v>0</v>
      </c>
      <c r="G112" s="30">
        <f>SUM(G111)</f>
        <v>1</v>
      </c>
      <c r="H112" s="163">
        <v>0</v>
      </c>
      <c r="I112" s="163">
        <v>0</v>
      </c>
      <c r="J112" s="163">
        <v>0</v>
      </c>
      <c r="K112" s="30">
        <f t="shared" ref="K112" si="63">K111</f>
        <v>1</v>
      </c>
      <c r="L112" s="163">
        <v>0</v>
      </c>
      <c r="M112" s="163">
        <v>0</v>
      </c>
      <c r="N112" s="163">
        <v>0</v>
      </c>
      <c r="O112" s="30">
        <f t="shared" ref="O112" si="64">O111</f>
        <v>1</v>
      </c>
      <c r="P112" s="163">
        <v>0</v>
      </c>
      <c r="Q112" s="163">
        <v>0</v>
      </c>
      <c r="R112" s="163">
        <v>0</v>
      </c>
      <c r="S112" s="30">
        <f t="shared" ref="S112" si="65">S111</f>
        <v>1</v>
      </c>
      <c r="T112" s="163">
        <v>0</v>
      </c>
      <c r="U112" s="24">
        <v>0</v>
      </c>
      <c r="V112" s="163"/>
      <c r="W112" s="30">
        <f t="shared" ref="W112" si="66">W111</f>
        <v>1</v>
      </c>
      <c r="X112" s="163">
        <v>0</v>
      </c>
      <c r="Y112" s="163">
        <v>0</v>
      </c>
      <c r="Z112" s="59">
        <v>0</v>
      </c>
      <c r="AA112" s="30">
        <f t="shared" ref="AA112" si="67">AA111</f>
        <v>1</v>
      </c>
      <c r="AB112" s="163">
        <v>0</v>
      </c>
      <c r="AC112" s="163">
        <v>0</v>
      </c>
      <c r="AD112" s="163">
        <v>0</v>
      </c>
      <c r="AE112" s="30">
        <f t="shared" ref="AE112" si="68">AE111</f>
        <v>1</v>
      </c>
      <c r="AF112" s="163">
        <v>0</v>
      </c>
      <c r="AG112" s="163">
        <v>0</v>
      </c>
      <c r="AH112" s="73">
        <v>0</v>
      </c>
      <c r="AI112" s="29">
        <v>0</v>
      </c>
      <c r="AJ112" s="163"/>
      <c r="AK112" s="163"/>
      <c r="AL112" s="163"/>
      <c r="AM112" s="29">
        <v>0</v>
      </c>
      <c r="AN112" s="163"/>
      <c r="AO112" s="163"/>
      <c r="AP112" s="163"/>
      <c r="AQ112" s="29">
        <v>0</v>
      </c>
      <c r="AR112" s="163"/>
      <c r="AS112" s="163"/>
      <c r="AT112" s="163"/>
      <c r="AU112" s="133">
        <v>1</v>
      </c>
      <c r="AV112" s="163"/>
      <c r="AW112" s="163"/>
      <c r="AX112" s="163"/>
      <c r="AY112" s="128">
        <f t="shared" si="34"/>
        <v>9</v>
      </c>
    </row>
    <row r="113" spans="2:66" ht="60.75" thickBot="1">
      <c r="B113" s="9" t="s">
        <v>87</v>
      </c>
      <c r="C113" s="148">
        <v>1</v>
      </c>
      <c r="D113" s="71">
        <v>20</v>
      </c>
      <c r="E113" s="71">
        <v>20</v>
      </c>
      <c r="F113" s="71">
        <v>20</v>
      </c>
      <c r="G113" s="148">
        <v>1</v>
      </c>
      <c r="H113" s="71">
        <v>37</v>
      </c>
      <c r="I113" s="71">
        <v>37</v>
      </c>
      <c r="J113" s="71">
        <v>37</v>
      </c>
      <c r="K113" s="148">
        <v>1</v>
      </c>
      <c r="L113" s="71">
        <v>17</v>
      </c>
      <c r="M113" s="71">
        <v>17</v>
      </c>
      <c r="N113" s="71">
        <v>17</v>
      </c>
      <c r="O113" s="148">
        <v>1</v>
      </c>
      <c r="P113" s="71">
        <v>19</v>
      </c>
      <c r="Q113" s="71">
        <v>19</v>
      </c>
      <c r="R113" s="71">
        <v>19</v>
      </c>
      <c r="S113" s="148">
        <v>1</v>
      </c>
      <c r="T113" s="71">
        <v>59</v>
      </c>
      <c r="U113" s="71">
        <v>59</v>
      </c>
      <c r="V113" s="71">
        <v>12</v>
      </c>
      <c r="W113" s="148">
        <v>1</v>
      </c>
      <c r="X113" s="71">
        <v>20</v>
      </c>
      <c r="Y113" s="71">
        <v>20</v>
      </c>
      <c r="Z113" s="159">
        <v>20</v>
      </c>
      <c r="AA113" s="148">
        <v>1</v>
      </c>
      <c r="AB113" s="71">
        <v>7</v>
      </c>
      <c r="AC113" s="71">
        <v>7</v>
      </c>
      <c r="AD113" s="71">
        <v>7</v>
      </c>
      <c r="AE113" s="148">
        <v>1</v>
      </c>
      <c r="AF113" s="71">
        <v>9</v>
      </c>
      <c r="AG113" s="71">
        <v>9</v>
      </c>
      <c r="AH113" s="182">
        <v>9</v>
      </c>
      <c r="AI113" s="149">
        <v>0</v>
      </c>
      <c r="AJ113" s="56">
        <v>0</v>
      </c>
      <c r="AK113" s="56">
        <v>0</v>
      </c>
      <c r="AL113" s="56">
        <v>0</v>
      </c>
      <c r="AM113" s="149">
        <v>0</v>
      </c>
      <c r="AN113" s="56">
        <v>0</v>
      </c>
      <c r="AO113" s="56">
        <v>0</v>
      </c>
      <c r="AP113" s="56">
        <v>0</v>
      </c>
      <c r="AQ113" s="149">
        <v>1</v>
      </c>
      <c r="AR113" s="56">
        <v>5</v>
      </c>
      <c r="AS113" s="56">
        <v>5</v>
      </c>
      <c r="AT113" s="56">
        <v>2</v>
      </c>
      <c r="AU113" s="133">
        <v>1</v>
      </c>
      <c r="AV113" s="56">
        <v>0</v>
      </c>
      <c r="AW113" s="56">
        <v>0</v>
      </c>
      <c r="AX113" s="56">
        <v>0</v>
      </c>
      <c r="AY113" s="128">
        <f t="shared" si="34"/>
        <v>10</v>
      </c>
      <c r="AZ113" s="64"/>
      <c r="BA113" s="64"/>
    </row>
    <row r="114" spans="2:66" ht="60">
      <c r="B114" s="110" t="s">
        <v>139</v>
      </c>
      <c r="C114" s="112">
        <v>0</v>
      </c>
      <c r="D114" s="103"/>
      <c r="E114" s="103"/>
      <c r="F114" s="103"/>
      <c r="G114" s="112">
        <v>0</v>
      </c>
      <c r="H114" s="103"/>
      <c r="I114" s="103"/>
      <c r="J114" s="103"/>
      <c r="K114" s="112">
        <v>0</v>
      </c>
      <c r="L114" s="103"/>
      <c r="M114" s="103"/>
      <c r="N114" s="103"/>
      <c r="O114" s="112">
        <v>2</v>
      </c>
      <c r="P114" s="103"/>
      <c r="Q114" s="103"/>
      <c r="R114" s="103"/>
      <c r="S114" s="112">
        <v>0</v>
      </c>
      <c r="T114" s="103"/>
      <c r="U114" s="103"/>
      <c r="V114" s="103"/>
      <c r="W114" s="112">
        <v>0</v>
      </c>
      <c r="X114" s="103"/>
      <c r="Y114" s="103"/>
      <c r="Z114" s="113"/>
      <c r="AA114" s="112">
        <v>0</v>
      </c>
      <c r="AB114" s="103"/>
      <c r="AC114" s="103"/>
      <c r="AD114" s="103"/>
      <c r="AE114" s="112">
        <v>0</v>
      </c>
      <c r="AF114" s="103"/>
      <c r="AG114" s="103"/>
      <c r="AH114" s="114"/>
      <c r="AI114" s="101">
        <v>0</v>
      </c>
      <c r="AJ114" s="102"/>
      <c r="AK114" s="102"/>
      <c r="AL114" s="102"/>
      <c r="AM114" s="101">
        <v>0</v>
      </c>
      <c r="AN114" s="102"/>
      <c r="AO114" s="102"/>
      <c r="AP114" s="102"/>
      <c r="AQ114" s="101">
        <v>0</v>
      </c>
      <c r="AR114" s="102"/>
      <c r="AS114" s="102"/>
      <c r="AT114" s="102"/>
      <c r="AU114" s="134">
        <v>0</v>
      </c>
      <c r="AV114" s="102"/>
      <c r="AW114" s="102"/>
      <c r="AX114" s="102"/>
      <c r="AY114" s="128">
        <f t="shared" si="34"/>
        <v>2</v>
      </c>
      <c r="AZ114" s="64"/>
      <c r="BA114" s="151"/>
      <c r="BB114" s="142"/>
      <c r="BC114" s="142"/>
      <c r="BD114" s="142"/>
      <c r="BE114" s="142"/>
      <c r="BF114" s="142"/>
      <c r="BG114" s="142"/>
      <c r="BH114" s="142"/>
      <c r="BI114" s="142"/>
      <c r="BJ114" s="142"/>
      <c r="BK114" s="142"/>
      <c r="BL114" s="142"/>
      <c r="BM114" s="142"/>
      <c r="BN114" s="142"/>
    </row>
    <row r="115" spans="2:66" ht="60">
      <c r="B115" s="110" t="s">
        <v>131</v>
      </c>
      <c r="C115" s="112">
        <v>0</v>
      </c>
      <c r="D115" s="103"/>
      <c r="E115" s="103"/>
      <c r="F115" s="103"/>
      <c r="G115" s="112">
        <v>0</v>
      </c>
      <c r="H115" s="103"/>
      <c r="I115" s="103"/>
      <c r="J115" s="103"/>
      <c r="K115" s="112">
        <v>0</v>
      </c>
      <c r="L115" s="103"/>
      <c r="M115" s="103"/>
      <c r="N115" s="103"/>
      <c r="O115" s="112">
        <v>1</v>
      </c>
      <c r="P115" s="103">
        <v>2</v>
      </c>
      <c r="Q115" s="103">
        <v>2</v>
      </c>
      <c r="R115" s="103">
        <v>2</v>
      </c>
      <c r="S115" s="112">
        <v>0</v>
      </c>
      <c r="T115" s="103"/>
      <c r="U115" s="103"/>
      <c r="V115" s="103"/>
      <c r="W115" s="112">
        <v>0</v>
      </c>
      <c r="X115" s="103"/>
      <c r="Y115" s="103"/>
      <c r="Z115" s="113"/>
      <c r="AA115" s="112">
        <v>0</v>
      </c>
      <c r="AB115" s="103"/>
      <c r="AC115" s="103"/>
      <c r="AD115" s="103"/>
      <c r="AE115" s="112">
        <v>0</v>
      </c>
      <c r="AF115" s="103"/>
      <c r="AG115" s="103"/>
      <c r="AH115" s="114"/>
      <c r="AI115" s="101">
        <v>0</v>
      </c>
      <c r="AJ115" s="102"/>
      <c r="AK115" s="102"/>
      <c r="AL115" s="102"/>
      <c r="AM115" s="101">
        <v>0</v>
      </c>
      <c r="AN115" s="102"/>
      <c r="AO115" s="102"/>
      <c r="AP115" s="102"/>
      <c r="AQ115" s="101">
        <v>0</v>
      </c>
      <c r="AR115" s="102"/>
      <c r="AS115" s="102"/>
      <c r="AT115" s="102"/>
      <c r="AU115" s="183">
        <v>0</v>
      </c>
      <c r="AV115" s="102"/>
      <c r="AW115" s="102"/>
      <c r="AX115" s="102"/>
      <c r="AY115" s="128">
        <f t="shared" ref="AY115" si="69">C115+G115+K115+O115+S115+W115+AA115+AE115++AI115+AM115+AQ115+AU115</f>
        <v>1</v>
      </c>
      <c r="BA115" s="142"/>
      <c r="BB115" s="142"/>
      <c r="BC115" s="142"/>
      <c r="BD115" s="152"/>
      <c r="BE115" s="142"/>
      <c r="BF115" s="142"/>
      <c r="BG115" s="142"/>
      <c r="BH115" s="150"/>
      <c r="BI115" s="142"/>
      <c r="BJ115" s="142"/>
      <c r="BK115" s="142"/>
      <c r="BL115" s="153"/>
      <c r="BM115" s="142"/>
      <c r="BN115" s="142"/>
    </row>
    <row r="116" spans="2:66" ht="75">
      <c r="B116" s="86" t="s">
        <v>132</v>
      </c>
      <c r="C116" s="30">
        <v>0</v>
      </c>
      <c r="D116" s="71"/>
      <c r="E116" s="71"/>
      <c r="F116" s="71"/>
      <c r="G116" s="30">
        <v>0</v>
      </c>
      <c r="H116" s="71"/>
      <c r="I116" s="71"/>
      <c r="J116" s="71"/>
      <c r="K116" s="30">
        <v>0</v>
      </c>
      <c r="L116" s="71"/>
      <c r="M116" s="71"/>
      <c r="N116" s="71"/>
      <c r="O116" s="30">
        <v>0</v>
      </c>
      <c r="P116" s="71"/>
      <c r="Q116" s="71"/>
      <c r="R116" s="71"/>
      <c r="S116" s="30">
        <v>0</v>
      </c>
      <c r="T116" s="71"/>
      <c r="U116" s="71"/>
      <c r="V116" s="71"/>
      <c r="W116" s="30">
        <v>0</v>
      </c>
      <c r="X116" s="71"/>
      <c r="Y116" s="71"/>
      <c r="Z116" s="71"/>
      <c r="AA116" s="30">
        <v>0</v>
      </c>
      <c r="AB116" s="71"/>
      <c r="AC116" s="71"/>
      <c r="AD116" s="71"/>
      <c r="AE116" s="30">
        <v>0</v>
      </c>
      <c r="AF116" s="71"/>
      <c r="AG116" s="71"/>
      <c r="AH116" s="71"/>
      <c r="AI116" s="30">
        <f t="shared" ref="AI116" si="70">AI109+AI110+AI111+AI112+AI113+AI114+AI115</f>
        <v>0</v>
      </c>
      <c r="AJ116" s="56"/>
      <c r="AK116" s="56"/>
      <c r="AL116" s="56"/>
      <c r="AM116" s="30">
        <f t="shared" ref="AM116" si="71">AM109+AM110+AM111+AM112+AM113+AM114+AM115</f>
        <v>0</v>
      </c>
      <c r="AN116" s="56"/>
      <c r="AO116" s="56"/>
      <c r="AP116" s="56"/>
      <c r="AQ116" s="149">
        <v>0</v>
      </c>
      <c r="AR116" s="56"/>
      <c r="AS116" s="56"/>
      <c r="AT116" s="56"/>
      <c r="AU116" s="30">
        <v>0</v>
      </c>
      <c r="AV116" s="56"/>
      <c r="AW116" s="56"/>
      <c r="AX116" s="56"/>
      <c r="AY116" s="30">
        <v>0</v>
      </c>
      <c r="AZ116" s="27"/>
      <c r="BA116" s="151"/>
      <c r="BB116" s="151"/>
      <c r="BC116" s="151"/>
      <c r="BD116" s="150"/>
      <c r="BE116" s="151"/>
      <c r="BF116" s="151"/>
      <c r="BG116" s="151"/>
      <c r="BH116" s="150"/>
      <c r="BI116" s="151"/>
      <c r="BJ116" s="151"/>
      <c r="BK116" s="151"/>
      <c r="BL116" s="153"/>
      <c r="BM116" s="142"/>
      <c r="BN116" s="142"/>
    </row>
    <row r="117" spans="2:66" ht="15.75" thickBot="1">
      <c r="B117" s="7" t="s">
        <v>88</v>
      </c>
      <c r="C117" s="29">
        <v>5</v>
      </c>
      <c r="D117" s="58">
        <f t="shared" ref="D117:H117" si="72">D116+D115+D114+D113+D112+D111+D110</f>
        <v>40</v>
      </c>
      <c r="E117" s="58">
        <f t="shared" si="72"/>
        <v>40</v>
      </c>
      <c r="F117" s="58">
        <f t="shared" si="72"/>
        <v>40</v>
      </c>
      <c r="G117" s="29">
        <v>5</v>
      </c>
      <c r="H117" s="58">
        <f t="shared" si="72"/>
        <v>67</v>
      </c>
      <c r="I117" s="58">
        <f t="shared" ref="I117" si="73">I116+I115+I114+I113+I112+I111+I110</f>
        <v>67</v>
      </c>
      <c r="J117" s="58">
        <f t="shared" ref="J117" si="74">J116+J115+J114+J113+J112+J111+J110</f>
        <v>67</v>
      </c>
      <c r="K117" s="118">
        <v>5</v>
      </c>
      <c r="L117" s="58">
        <f t="shared" ref="L117:M117" si="75">L116+L115+L114+L113+L112+L111+L110</f>
        <v>32</v>
      </c>
      <c r="M117" s="58">
        <f t="shared" si="75"/>
        <v>32</v>
      </c>
      <c r="N117" s="58">
        <f t="shared" ref="N117" si="76">N116+N115+N114+N113+N112+N111+N110</f>
        <v>32</v>
      </c>
      <c r="O117" s="118">
        <v>5</v>
      </c>
      <c r="P117" s="58">
        <f t="shared" ref="P117" si="77">P116+P115+P114+P113+P112+P111+P110</f>
        <v>41</v>
      </c>
      <c r="Q117" s="58">
        <f t="shared" ref="Q117:R117" si="78">Q116+Q115+Q114+Q113+Q112+Q111+Q110</f>
        <v>41</v>
      </c>
      <c r="R117" s="58">
        <f t="shared" si="78"/>
        <v>41</v>
      </c>
      <c r="S117" s="118">
        <v>5</v>
      </c>
      <c r="T117" s="58">
        <f t="shared" ref="T117" si="79">T116+T115+T114+T113+T112+T111+T110</f>
        <v>74</v>
      </c>
      <c r="U117" s="58">
        <f t="shared" ref="U117" si="80">U116+U115+U114+U113+U112+U111+U110</f>
        <v>74</v>
      </c>
      <c r="V117" s="58">
        <f t="shared" ref="V117" si="81">V116+V115+V114+V113+V112+V111+V110</f>
        <v>24</v>
      </c>
      <c r="W117" s="118">
        <v>5</v>
      </c>
      <c r="X117" s="58">
        <f t="shared" ref="X117" si="82">X116+X115+X114+X113+X112+X111+X110</f>
        <v>38</v>
      </c>
      <c r="Y117" s="58">
        <f t="shared" ref="Y117" si="83">Y116+Y115+Y114+Y113+Y112+Y111+Y110</f>
        <v>38</v>
      </c>
      <c r="Z117" s="58">
        <f t="shared" ref="Z117" si="84">Z116+Z115+Z114+Z113+Z112+Z111+Z110</f>
        <v>38</v>
      </c>
      <c r="AA117" s="118">
        <v>5</v>
      </c>
      <c r="AB117" s="58">
        <f t="shared" ref="AB117" si="85">AB116+AB115+AB114+AB113+AB112+AB111+AB110</f>
        <v>17</v>
      </c>
      <c r="AC117" s="58">
        <f t="shared" ref="AC117" si="86">AC116+AC115+AC114+AC113+AC112+AC111+AC110</f>
        <v>17</v>
      </c>
      <c r="AD117" s="58">
        <f t="shared" ref="AD117" si="87">AD116+AD115+AD114+AD113+AD112+AD111+AD110</f>
        <v>17</v>
      </c>
      <c r="AE117" s="118">
        <v>5</v>
      </c>
      <c r="AF117" s="58">
        <f>AF116+AF115+AF114+AF113+AF112+AF111+AF110</f>
        <v>16</v>
      </c>
      <c r="AG117" s="58">
        <f t="shared" ref="AG117" si="88">AG116+AG115+AG114+AG113+AG112+AG111+AG110</f>
        <v>16</v>
      </c>
      <c r="AH117" s="58">
        <f t="shared" ref="AH117" si="89">AH116+AH115+AH114+AH113+AH112+AH111+AH110</f>
        <v>16</v>
      </c>
      <c r="AI117" s="118">
        <v>0</v>
      </c>
      <c r="AJ117" s="58">
        <f t="shared" ref="AJ117" si="90">AJ116+AJ115+AJ114+AJ113+AJ112+AJ111+AJ110</f>
        <v>0</v>
      </c>
      <c r="AK117" s="58">
        <f t="shared" ref="AK117" si="91">AK116+AK115+AK114+AK113+AK112+AK111+AK110</f>
        <v>0</v>
      </c>
      <c r="AL117" s="58">
        <f t="shared" ref="AL117" si="92">AL116+AL115+AL114+AL113+AL112+AL111+AL110</f>
        <v>0</v>
      </c>
      <c r="AM117" s="29">
        <v>0</v>
      </c>
      <c r="AN117" s="58">
        <f t="shared" ref="AN117" si="93">AN116+AN115+AN114+AN113+AN112+AN111+AN110</f>
        <v>0</v>
      </c>
      <c r="AO117" s="58">
        <f t="shared" ref="AO117" si="94">AO116+AO115+AO114+AO113+AO112+AO111+AO110</f>
        <v>0</v>
      </c>
      <c r="AP117" s="58">
        <f t="shared" ref="AP117" si="95">AP116+AP115+AP114+AP113+AP112+AP111+AP110</f>
        <v>0</v>
      </c>
      <c r="AQ117" s="30">
        <f t="shared" ref="AQ117" si="96">AQ116+AQ115+AQ114+AQ113+AQ112+AQ111+AQ110</f>
        <v>1</v>
      </c>
      <c r="AR117" s="58">
        <f t="shared" ref="AR117" si="97">AR116+AR115+AR114+AR113+AR112+AR111+AR110</f>
        <v>25</v>
      </c>
      <c r="AS117" s="58">
        <f t="shared" ref="AS117" si="98">AS116+AS115+AS114+AS113+AS112+AS111+AS110</f>
        <v>25</v>
      </c>
      <c r="AT117" s="58">
        <f t="shared" ref="AT117" si="99">AT116+AT115+AT114+AT113+AT112+AT111+AT110</f>
        <v>22</v>
      </c>
      <c r="AU117" s="133">
        <f>AU116+AU115+AU114+AU113+AU112+AU111+AU110</f>
        <v>4</v>
      </c>
      <c r="AV117" s="58">
        <f t="shared" ref="AV117" si="100">AV116+AV115+AV114+AV113+AV112+AV111+AV110</f>
        <v>0</v>
      </c>
      <c r="AW117" s="58">
        <f t="shared" ref="AW117" si="101">AW116+AW115+AW114+AW113+AW112+AW111+AW110</f>
        <v>0</v>
      </c>
      <c r="AX117" s="58">
        <f t="shared" ref="AX117" si="102">AX116+AX115+AX114+AX113+AX112+AX111+AX110</f>
        <v>0</v>
      </c>
      <c r="AY117" s="30">
        <f t="shared" ref="AY117" si="103">AY116+AY115+AY114+AY113+AY112+AY111+AY110</f>
        <v>48</v>
      </c>
      <c r="BA117" s="154"/>
      <c r="BB117" s="154"/>
      <c r="BC117" s="154"/>
      <c r="BD117" s="61"/>
      <c r="BE117" s="154"/>
      <c r="BF117" s="154"/>
      <c r="BG117" s="154"/>
      <c r="BH117" s="61"/>
      <c r="BI117" s="154"/>
      <c r="BJ117" s="154"/>
      <c r="BK117" s="154"/>
      <c r="BL117" s="61"/>
      <c r="BM117" s="142"/>
      <c r="BN117" s="142"/>
    </row>
    <row r="118" spans="2:66" ht="75">
      <c r="B118" s="6" t="s">
        <v>89</v>
      </c>
      <c r="C118" s="148">
        <v>0</v>
      </c>
      <c r="D118" s="180">
        <v>20</v>
      </c>
      <c r="E118" s="180">
        <v>20</v>
      </c>
      <c r="F118" s="180">
        <v>20</v>
      </c>
      <c r="G118" s="148">
        <v>0</v>
      </c>
      <c r="H118" s="180">
        <v>42</v>
      </c>
      <c r="I118" s="181">
        <v>42</v>
      </c>
      <c r="J118" s="181">
        <v>42</v>
      </c>
      <c r="K118" s="148">
        <v>0</v>
      </c>
      <c r="L118" s="181">
        <v>25</v>
      </c>
      <c r="M118" s="181">
        <v>25</v>
      </c>
      <c r="N118" s="181">
        <v>25</v>
      </c>
      <c r="O118" s="148">
        <v>0</v>
      </c>
      <c r="P118" s="117">
        <v>41</v>
      </c>
      <c r="Q118" s="117">
        <v>41</v>
      </c>
      <c r="R118" s="117">
        <v>41</v>
      </c>
      <c r="S118" s="148">
        <v>0</v>
      </c>
      <c r="T118" s="117">
        <v>75</v>
      </c>
      <c r="U118" s="117">
        <v>75</v>
      </c>
      <c r="V118" s="117">
        <v>0</v>
      </c>
      <c r="W118" s="148">
        <v>0</v>
      </c>
      <c r="X118" s="117">
        <v>28</v>
      </c>
      <c r="Y118" s="117">
        <v>28</v>
      </c>
      <c r="Z118" s="117">
        <v>28</v>
      </c>
      <c r="AA118" s="148">
        <v>0</v>
      </c>
      <c r="AB118" s="117">
        <v>3</v>
      </c>
      <c r="AC118" s="117">
        <v>3</v>
      </c>
      <c r="AD118" s="117">
        <v>3</v>
      </c>
      <c r="AE118" s="148">
        <v>0</v>
      </c>
      <c r="AF118" s="117">
        <v>1</v>
      </c>
      <c r="AG118" s="117">
        <v>1</v>
      </c>
      <c r="AH118" s="117">
        <v>1</v>
      </c>
      <c r="AI118" s="149"/>
      <c r="AJ118" s="94"/>
      <c r="AK118" s="94"/>
      <c r="AL118" s="94"/>
      <c r="AM118" s="149">
        <v>0</v>
      </c>
      <c r="AN118" s="139"/>
      <c r="AO118" s="139"/>
      <c r="AP118" s="139"/>
      <c r="AQ118" s="29">
        <v>0</v>
      </c>
      <c r="AR118" s="139"/>
      <c r="AS118" s="139"/>
      <c r="AT118" s="139"/>
      <c r="AU118" s="133">
        <v>1</v>
      </c>
      <c r="AV118" s="139"/>
      <c r="AW118" s="139"/>
      <c r="AX118" s="139"/>
      <c r="AY118" s="128">
        <f t="shared" si="34"/>
        <v>1</v>
      </c>
      <c r="AZ118" s="64"/>
      <c r="BA118" s="151"/>
      <c r="BB118" s="151"/>
      <c r="BC118" s="151"/>
      <c r="BD118" s="150"/>
      <c r="BE118" s="151"/>
      <c r="BF118" s="151"/>
      <c r="BG118" s="151"/>
      <c r="BH118" s="152"/>
      <c r="BI118" s="142"/>
      <c r="BJ118" s="142"/>
      <c r="BK118" s="142"/>
      <c r="BL118" s="153"/>
      <c r="BM118" s="142"/>
      <c r="BN118" s="142"/>
    </row>
    <row r="119" spans="2:66" ht="60">
      <c r="B119" s="116" t="s">
        <v>133</v>
      </c>
      <c r="C119" s="112">
        <f>C117+C118</f>
        <v>5</v>
      </c>
      <c r="D119" s="103"/>
      <c r="E119" s="103"/>
      <c r="F119" s="103"/>
      <c r="G119" s="112">
        <f>G117+G118</f>
        <v>5</v>
      </c>
      <c r="H119" s="103"/>
      <c r="I119" s="103"/>
      <c r="J119" s="103"/>
      <c r="K119" s="112">
        <f t="shared" ref="K119" si="104">K117+K118</f>
        <v>5</v>
      </c>
      <c r="L119" s="103"/>
      <c r="M119" s="103"/>
      <c r="N119" s="103"/>
      <c r="O119" s="112">
        <f t="shared" ref="O119" si="105">O117+O118</f>
        <v>5</v>
      </c>
      <c r="P119" s="103"/>
      <c r="Q119" s="103"/>
      <c r="R119" s="103"/>
      <c r="S119" s="112">
        <f t="shared" ref="S119" si="106">S117+S118</f>
        <v>5</v>
      </c>
      <c r="T119" s="103"/>
      <c r="U119" s="103"/>
      <c r="V119" s="103"/>
      <c r="W119" s="112">
        <f t="shared" ref="W119" si="107">W117+W118</f>
        <v>5</v>
      </c>
      <c r="X119" s="103"/>
      <c r="Y119" s="103"/>
      <c r="Z119" s="103"/>
      <c r="AA119" s="112">
        <f t="shared" ref="AA119" si="108">AA117+AA118</f>
        <v>5</v>
      </c>
      <c r="AB119" s="103"/>
      <c r="AC119" s="103"/>
      <c r="AD119" s="103"/>
      <c r="AE119" s="112">
        <f t="shared" ref="AE119" si="109">AE117+AE118</f>
        <v>5</v>
      </c>
      <c r="AF119" s="103"/>
      <c r="AG119" s="103"/>
      <c r="AH119" s="103"/>
      <c r="AI119" s="112">
        <f t="shared" ref="AI119" si="110">AI117+AI118</f>
        <v>0</v>
      </c>
      <c r="AJ119" s="102"/>
      <c r="AK119" s="102"/>
      <c r="AL119" s="102"/>
      <c r="AM119" s="112">
        <f t="shared" ref="AM119" si="111">AM117+AM118</f>
        <v>0</v>
      </c>
      <c r="AN119" s="102"/>
      <c r="AO119" s="102"/>
      <c r="AP119" s="102"/>
      <c r="AQ119" s="101">
        <v>0</v>
      </c>
      <c r="AR119" s="102"/>
      <c r="AS119" s="102"/>
      <c r="AT119" s="102"/>
      <c r="AU119" s="112">
        <f t="shared" ref="AU119" si="112">AU117+AU118</f>
        <v>5</v>
      </c>
      <c r="AV119" s="102"/>
      <c r="AW119" s="102"/>
      <c r="AX119" s="102"/>
      <c r="AY119" s="30">
        <f>C119+G119+K119+O119+S119+W119+AA119+AE119+AI119+AM119+AQ119+AU119</f>
        <v>45</v>
      </c>
      <c r="BA119" s="142"/>
      <c r="BB119" s="142"/>
      <c r="BC119" s="142"/>
      <c r="BD119" s="142"/>
      <c r="BE119" s="142"/>
      <c r="BF119" s="142"/>
      <c r="BG119" s="142"/>
      <c r="BH119" s="142"/>
      <c r="BI119" s="142"/>
      <c r="BJ119" s="142"/>
      <c r="BK119" s="142"/>
      <c r="BL119" s="142"/>
      <c r="BM119" s="142"/>
      <c r="BN119" s="142"/>
    </row>
    <row r="120" spans="2:66">
      <c r="B120" s="22" t="s">
        <v>90</v>
      </c>
      <c r="C120" s="29">
        <f>C118+C119</f>
        <v>5</v>
      </c>
      <c r="D120" s="59">
        <v>39</v>
      </c>
      <c r="E120" s="59">
        <v>39</v>
      </c>
      <c r="F120" s="59">
        <v>39</v>
      </c>
      <c r="G120" s="29">
        <f t="shared" ref="G120:AX120" si="113">G118+G119</f>
        <v>5</v>
      </c>
      <c r="H120" s="59">
        <v>78</v>
      </c>
      <c r="I120" s="59">
        <v>78</v>
      </c>
      <c r="J120" s="59">
        <v>78</v>
      </c>
      <c r="K120" s="29">
        <f t="shared" si="113"/>
        <v>5</v>
      </c>
      <c r="L120" s="59">
        <v>45</v>
      </c>
      <c r="M120" s="59">
        <v>45</v>
      </c>
      <c r="N120" s="59">
        <v>45</v>
      </c>
      <c r="O120" s="29">
        <f t="shared" si="113"/>
        <v>5</v>
      </c>
      <c r="P120" s="59">
        <v>83</v>
      </c>
      <c r="Q120" s="59">
        <v>83</v>
      </c>
      <c r="R120" s="59">
        <v>83</v>
      </c>
      <c r="S120" s="29">
        <f t="shared" si="113"/>
        <v>5</v>
      </c>
      <c r="T120" s="59">
        <v>92</v>
      </c>
      <c r="U120" s="59">
        <v>92</v>
      </c>
      <c r="V120" s="59">
        <f t="shared" si="113"/>
        <v>0</v>
      </c>
      <c r="W120" s="29">
        <f t="shared" si="113"/>
        <v>5</v>
      </c>
      <c r="X120" s="59">
        <v>51</v>
      </c>
      <c r="Y120" s="59">
        <v>51</v>
      </c>
      <c r="Z120" s="59">
        <v>51</v>
      </c>
      <c r="AA120" s="29">
        <f t="shared" si="113"/>
        <v>5</v>
      </c>
      <c r="AB120" s="59">
        <v>6</v>
      </c>
      <c r="AC120" s="59">
        <v>6</v>
      </c>
      <c r="AD120" s="59">
        <v>6</v>
      </c>
      <c r="AE120" s="29">
        <f t="shared" si="113"/>
        <v>5</v>
      </c>
      <c r="AF120" s="59">
        <v>3</v>
      </c>
      <c r="AG120" s="59">
        <v>3</v>
      </c>
      <c r="AH120" s="59">
        <v>3</v>
      </c>
      <c r="AI120" s="29">
        <f t="shared" si="113"/>
        <v>0</v>
      </c>
      <c r="AJ120" s="59">
        <f t="shared" si="113"/>
        <v>0</v>
      </c>
      <c r="AK120" s="59">
        <f t="shared" si="113"/>
        <v>0</v>
      </c>
      <c r="AL120" s="59">
        <f t="shared" si="113"/>
        <v>0</v>
      </c>
      <c r="AM120" s="29">
        <f t="shared" si="113"/>
        <v>0</v>
      </c>
      <c r="AN120" s="59">
        <f t="shared" si="113"/>
        <v>0</v>
      </c>
      <c r="AO120" s="59">
        <f t="shared" si="113"/>
        <v>0</v>
      </c>
      <c r="AP120" s="59">
        <f t="shared" si="113"/>
        <v>0</v>
      </c>
      <c r="AQ120" s="29">
        <f t="shared" si="113"/>
        <v>0</v>
      </c>
      <c r="AR120" s="59">
        <f t="shared" si="113"/>
        <v>0</v>
      </c>
      <c r="AS120" s="59">
        <f t="shared" si="113"/>
        <v>0</v>
      </c>
      <c r="AT120" s="59">
        <f t="shared" si="113"/>
        <v>0</v>
      </c>
      <c r="AU120" s="29">
        <f>AU119+AU118</f>
        <v>6</v>
      </c>
      <c r="AV120" s="59">
        <f t="shared" si="113"/>
        <v>0</v>
      </c>
      <c r="AW120" s="59">
        <f t="shared" si="113"/>
        <v>0</v>
      </c>
      <c r="AX120" s="59">
        <f t="shared" si="113"/>
        <v>0</v>
      </c>
      <c r="AY120" s="128">
        <f>C120+G120+K120+O120+S120+W120+AA120+AE120+AI120+AM120+AQ120+AU120</f>
        <v>46</v>
      </c>
      <c r="BA120" s="142"/>
      <c r="BB120" s="142"/>
      <c r="BC120" s="142"/>
      <c r="BD120" s="142"/>
      <c r="BE120" s="142"/>
      <c r="BF120" s="142"/>
      <c r="BG120" s="142"/>
      <c r="BH120" s="142"/>
      <c r="BI120" s="142"/>
      <c r="BJ120" s="142"/>
      <c r="BK120" s="142"/>
      <c r="BL120" s="142"/>
      <c r="BM120" s="142"/>
      <c r="BN120" s="142"/>
    </row>
    <row r="121" spans="2:66">
      <c r="B121" s="144" t="s">
        <v>91</v>
      </c>
      <c r="C121" s="148">
        <f>C54+C55+C59+C66+C67</f>
        <v>185</v>
      </c>
      <c r="D121" s="159">
        <f t="shared" ref="D121:AX121" si="114">D54+D55+D59+D66+D67</f>
        <v>1631</v>
      </c>
      <c r="E121" s="159">
        <f t="shared" si="114"/>
        <v>1444</v>
      </c>
      <c r="F121" s="159">
        <f t="shared" si="114"/>
        <v>1115</v>
      </c>
      <c r="G121" s="148">
        <f t="shared" si="114"/>
        <v>185</v>
      </c>
      <c r="H121" s="159">
        <f t="shared" si="114"/>
        <v>2718</v>
      </c>
      <c r="I121" s="159">
        <f t="shared" si="114"/>
        <v>2705</v>
      </c>
      <c r="J121" s="159">
        <f t="shared" si="114"/>
        <v>2073</v>
      </c>
      <c r="K121" s="148">
        <f t="shared" si="114"/>
        <v>187</v>
      </c>
      <c r="L121" s="159">
        <f t="shared" si="114"/>
        <v>1420</v>
      </c>
      <c r="M121" s="159">
        <f t="shared" si="114"/>
        <v>1383</v>
      </c>
      <c r="N121" s="159">
        <f t="shared" si="114"/>
        <v>1050</v>
      </c>
      <c r="O121" s="148">
        <f t="shared" si="114"/>
        <v>190</v>
      </c>
      <c r="P121" s="159">
        <f t="shared" si="114"/>
        <v>1669</v>
      </c>
      <c r="Q121" s="159">
        <f t="shared" si="114"/>
        <v>1645</v>
      </c>
      <c r="R121" s="159">
        <f t="shared" si="114"/>
        <v>1330</v>
      </c>
      <c r="S121" s="148">
        <f t="shared" si="114"/>
        <v>183</v>
      </c>
      <c r="T121" s="159">
        <f t="shared" si="114"/>
        <v>2916</v>
      </c>
      <c r="U121" s="159">
        <f t="shared" si="114"/>
        <v>2858</v>
      </c>
      <c r="V121" s="159">
        <f t="shared" si="114"/>
        <v>232</v>
      </c>
      <c r="W121" s="148">
        <f t="shared" si="114"/>
        <v>186</v>
      </c>
      <c r="X121" s="159">
        <f t="shared" si="114"/>
        <v>1808</v>
      </c>
      <c r="Y121" s="159">
        <f t="shared" si="114"/>
        <v>1774</v>
      </c>
      <c r="Z121" s="159">
        <f t="shared" si="114"/>
        <v>1424</v>
      </c>
      <c r="AA121" s="148">
        <f t="shared" si="114"/>
        <v>165</v>
      </c>
      <c r="AB121" s="159">
        <f t="shared" si="114"/>
        <v>557</v>
      </c>
      <c r="AC121" s="159">
        <f t="shared" si="114"/>
        <v>521</v>
      </c>
      <c r="AD121" s="159">
        <f t="shared" si="114"/>
        <v>329</v>
      </c>
      <c r="AE121" s="148">
        <f t="shared" si="114"/>
        <v>165</v>
      </c>
      <c r="AF121" s="159">
        <f t="shared" si="114"/>
        <v>832</v>
      </c>
      <c r="AG121" s="159">
        <f t="shared" si="114"/>
        <v>808</v>
      </c>
      <c r="AH121" s="159">
        <f t="shared" si="114"/>
        <v>467</v>
      </c>
      <c r="AI121" s="148">
        <f t="shared" si="114"/>
        <v>55</v>
      </c>
      <c r="AJ121" s="159">
        <f t="shared" si="114"/>
        <v>502</v>
      </c>
      <c r="AK121" s="159">
        <f t="shared" si="114"/>
        <v>477</v>
      </c>
      <c r="AL121" s="159">
        <f t="shared" si="114"/>
        <v>422</v>
      </c>
      <c r="AM121" s="148">
        <f t="shared" si="114"/>
        <v>17</v>
      </c>
      <c r="AN121" s="159">
        <f t="shared" si="114"/>
        <v>0</v>
      </c>
      <c r="AO121" s="159">
        <f t="shared" si="114"/>
        <v>0</v>
      </c>
      <c r="AP121" s="159">
        <f t="shared" si="114"/>
        <v>0</v>
      </c>
      <c r="AQ121" s="148">
        <f t="shared" si="114"/>
        <v>7</v>
      </c>
      <c r="AR121" s="159">
        <f t="shared" si="114"/>
        <v>376</v>
      </c>
      <c r="AS121" s="159">
        <f t="shared" si="114"/>
        <v>367</v>
      </c>
      <c r="AT121" s="159">
        <f t="shared" si="114"/>
        <v>31</v>
      </c>
      <c r="AU121" s="148">
        <f t="shared" si="114"/>
        <v>88</v>
      </c>
      <c r="AV121" s="159">
        <f t="shared" si="114"/>
        <v>360</v>
      </c>
      <c r="AW121" s="159">
        <f t="shared" si="114"/>
        <v>360</v>
      </c>
      <c r="AX121" s="159">
        <f t="shared" si="114"/>
        <v>45</v>
      </c>
      <c r="AY121" s="128">
        <f>AY54+AY55+AY59+AY67</f>
        <v>1601</v>
      </c>
      <c r="BA121" s="142"/>
      <c r="BB121" s="142"/>
      <c r="BC121" s="142"/>
      <c r="BD121" s="142"/>
      <c r="BE121" s="142"/>
      <c r="BF121" s="142"/>
      <c r="BG121" s="142"/>
      <c r="BH121" s="142"/>
      <c r="BI121" s="142"/>
      <c r="BJ121" s="142"/>
      <c r="BK121" s="142"/>
      <c r="BL121" s="142"/>
      <c r="BM121" s="142"/>
      <c r="BN121" s="142"/>
    </row>
    <row r="122" spans="2:66">
      <c r="B122" s="65"/>
      <c r="C122" s="142"/>
      <c r="D122" s="142"/>
      <c r="E122" s="142"/>
      <c r="F122" s="142"/>
      <c r="G122" s="142"/>
      <c r="H122" s="142"/>
      <c r="I122" s="142"/>
      <c r="J122" s="142"/>
      <c r="K122" s="142"/>
      <c r="L122" s="142"/>
      <c r="M122" s="142"/>
      <c r="N122" s="142"/>
      <c r="O122" s="142"/>
      <c r="P122" s="142"/>
      <c r="Q122" s="142"/>
      <c r="R122" s="142"/>
      <c r="S122" s="142"/>
      <c r="T122" s="142"/>
      <c r="U122" s="142"/>
      <c r="V122" s="142"/>
      <c r="W122" s="142"/>
      <c r="X122" s="142"/>
      <c r="Y122" s="142"/>
      <c r="Z122" s="142"/>
      <c r="AA122" s="142"/>
      <c r="AB122" s="142"/>
      <c r="AC122" s="142"/>
      <c r="AD122" s="142"/>
      <c r="AE122" s="142"/>
      <c r="AF122" s="142"/>
      <c r="AG122" s="142"/>
      <c r="AH122" s="142"/>
      <c r="AI122" s="142"/>
      <c r="AJ122" s="160"/>
      <c r="AK122" s="160"/>
      <c r="AL122" s="160"/>
      <c r="AM122" s="142"/>
      <c r="AN122" s="142"/>
      <c r="AO122" s="142"/>
      <c r="AP122" s="142"/>
      <c r="AQ122" s="142"/>
      <c r="AR122" s="142"/>
      <c r="AS122" s="142"/>
      <c r="AT122" s="142"/>
      <c r="AU122" s="142"/>
      <c r="AV122" s="142"/>
      <c r="AW122" s="142"/>
      <c r="AX122" s="142"/>
      <c r="AY122" s="142"/>
    </row>
    <row r="123" spans="2:66">
      <c r="C123" s="142"/>
      <c r="D123" s="142"/>
      <c r="E123" s="142"/>
      <c r="F123" s="142"/>
      <c r="G123" s="142"/>
      <c r="H123" s="142"/>
      <c r="I123" s="142"/>
      <c r="J123" s="142"/>
      <c r="K123" s="142"/>
      <c r="L123" s="142"/>
      <c r="M123" s="142"/>
      <c r="N123" s="142"/>
      <c r="O123" s="142"/>
      <c r="P123" s="142"/>
      <c r="Q123" s="142"/>
      <c r="R123" s="142"/>
      <c r="S123" s="142"/>
      <c r="T123" s="142"/>
      <c r="U123" s="142"/>
      <c r="V123" s="142"/>
      <c r="W123" s="142"/>
      <c r="X123" s="142"/>
      <c r="Y123" s="142"/>
      <c r="Z123" s="142"/>
      <c r="AA123" s="142"/>
      <c r="AB123" s="142"/>
      <c r="AC123" s="142"/>
      <c r="AD123" s="142"/>
      <c r="AE123" s="142"/>
      <c r="AF123" s="142"/>
      <c r="AG123" s="142"/>
      <c r="AH123" s="142"/>
      <c r="AI123" s="142"/>
      <c r="AJ123" s="142"/>
      <c r="AK123" s="142"/>
      <c r="AL123" s="142"/>
      <c r="AM123" s="142"/>
      <c r="AN123" s="142"/>
      <c r="AO123" s="142"/>
      <c r="AP123" s="142"/>
      <c r="AQ123" s="142"/>
      <c r="AR123" s="142"/>
      <c r="AS123" s="142"/>
      <c r="AT123" s="142"/>
      <c r="AU123" s="142"/>
      <c r="AV123" s="142"/>
      <c r="AW123" s="142"/>
      <c r="AX123" s="142"/>
      <c r="AY123" s="142"/>
    </row>
    <row r="124" spans="2:66">
      <c r="J124" s="297">
        <f>C121+G121+K121+O121+S121+W121+AA121+AE121+AI121+AM121+AQ121+AU121</f>
        <v>1613</v>
      </c>
      <c r="K124" s="297"/>
      <c r="L124" s="297"/>
      <c r="N124" s="162"/>
      <c r="O124" s="162">
        <f>E121+I121+M121+Q121+U121+Y121+AC121+AG121+AK121+AO121+AS121+AW121</f>
        <v>14342</v>
      </c>
      <c r="P124" s="162"/>
      <c r="Q124" s="291">
        <f>D121+H121+L121+P121+T121+X121+AB121+AF121+AJ121+AN121+AR121+AV121</f>
        <v>14789</v>
      </c>
      <c r="R124" s="291"/>
      <c r="S124" s="291"/>
      <c r="T124" s="291"/>
      <c r="U124" s="291"/>
      <c r="V124" s="291"/>
      <c r="X124" s="292">
        <f>F121+J121+N121+R121+V121+Z121+AD121+AH121+AL121+AP121+AT121+AX121</f>
        <v>8518</v>
      </c>
      <c r="Y124" s="292"/>
      <c r="Z124" s="292"/>
      <c r="AA124" s="292"/>
      <c r="AB124" s="292"/>
    </row>
    <row r="125" spans="2:66">
      <c r="M125" s="161"/>
      <c r="N125" s="162"/>
      <c r="O125" s="162"/>
      <c r="P125" s="162"/>
    </row>
    <row r="126" spans="2:66">
      <c r="M126" s="142"/>
    </row>
    <row r="128" spans="2:66">
      <c r="G128" s="155"/>
    </row>
    <row r="129" spans="4:16">
      <c r="D129" s="64"/>
    </row>
    <row r="132" spans="4:16">
      <c r="P132" s="142"/>
    </row>
  </sheetData>
  <mergeCells count="24">
    <mergeCell ref="A81:A84"/>
    <mergeCell ref="A88:A92"/>
    <mergeCell ref="J124:L124"/>
    <mergeCell ref="AU3:AX3"/>
    <mergeCell ref="AY3:AY4"/>
    <mergeCell ref="AA3:AD3"/>
    <mergeCell ref="AE3:AH3"/>
    <mergeCell ref="W3:Z3"/>
    <mergeCell ref="AI3:AL3"/>
    <mergeCell ref="AM3:AP3"/>
    <mergeCell ref="AQ3:AT3"/>
    <mergeCell ref="A54:B54"/>
    <mergeCell ref="A59:A67"/>
    <mergeCell ref="A56:A58"/>
    <mergeCell ref="A70:A73"/>
    <mergeCell ref="A75:A79"/>
    <mergeCell ref="Q124:V124"/>
    <mergeCell ref="X124:AB124"/>
    <mergeCell ref="D1:S1"/>
    <mergeCell ref="G3:J3"/>
    <mergeCell ref="K3:N3"/>
    <mergeCell ref="O3:R3"/>
    <mergeCell ref="S3:V3"/>
    <mergeCell ref="C3:F3"/>
  </mergeCells>
  <pageMargins left="0.19685039370078741" right="0.19685039370078741" top="0.15748031496062992" bottom="0.55118110236220474" header="0.19685039370078741" footer="0.55118110236220474"/>
  <pageSetup paperSize="9" scale="65" fitToHeight="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Z124"/>
  <sheetViews>
    <sheetView view="pageBreakPreview" zoomScale="71" zoomScaleNormal="100" zoomScaleSheetLayoutView="71" workbookViewId="0">
      <pane xSplit="2" ySplit="5" topLeftCell="C119" activePane="bottomRight" state="frozen"/>
      <selection pane="topRight" activeCell="C1" sqref="C1"/>
      <selection pane="bottomLeft" activeCell="A5" sqref="A5"/>
      <selection pane="bottomRight" activeCell="O25" sqref="O25"/>
    </sheetView>
  </sheetViews>
  <sheetFormatPr defaultRowHeight="15"/>
  <cols>
    <col min="1" max="1" width="5.140625" style="11" customWidth="1"/>
    <col min="2" max="2" width="20.5703125" customWidth="1"/>
    <col min="3" max="3" width="6.28515625" customWidth="1"/>
    <col min="4" max="4" width="6" customWidth="1"/>
    <col min="5" max="5" width="7" customWidth="1"/>
    <col min="6" max="6" width="6.5703125" customWidth="1"/>
    <col min="7" max="7" width="6.140625" customWidth="1"/>
    <col min="8" max="8" width="7.42578125" customWidth="1"/>
    <col min="9" max="9" width="6.7109375" customWidth="1"/>
    <col min="10" max="10" width="7.85546875" customWidth="1"/>
    <col min="11" max="11" width="5.42578125" customWidth="1"/>
    <col min="12" max="12" width="6.7109375" customWidth="1"/>
    <col min="13" max="13" width="8" customWidth="1"/>
    <col min="14" max="14" width="6.140625" customWidth="1"/>
    <col min="15" max="15" width="5" customWidth="1"/>
    <col min="16" max="16" width="6.140625" customWidth="1"/>
    <col min="17" max="17" width="6.28515625" customWidth="1"/>
    <col min="18" max="19" width="6.140625" customWidth="1"/>
    <col min="20" max="20" width="6.28515625" customWidth="1"/>
    <col min="21" max="21" width="5.85546875" customWidth="1"/>
    <col min="22" max="22" width="5" customWidth="1"/>
    <col min="23" max="23" width="5.28515625" customWidth="1"/>
    <col min="24" max="24" width="5.7109375" customWidth="1"/>
    <col min="25" max="25" width="5.85546875" customWidth="1"/>
    <col min="26" max="26" width="6.28515625" customWidth="1"/>
    <col min="27" max="27" width="4.85546875" customWidth="1"/>
    <col min="28" max="28" width="6.5703125" customWidth="1"/>
    <col min="29" max="29" width="5.28515625" customWidth="1"/>
    <col min="30" max="30" width="4.85546875" customWidth="1"/>
    <col min="31" max="31" width="5.7109375" customWidth="1"/>
    <col min="32" max="32" width="6.140625" customWidth="1"/>
    <col min="33" max="33" width="7" customWidth="1"/>
    <col min="34" max="34" width="5.140625" customWidth="1"/>
    <col min="35" max="35" width="6.7109375" customWidth="1"/>
    <col min="36" max="36" width="7.140625" customWidth="1"/>
    <col min="37" max="37" width="6" customWidth="1"/>
    <col min="38" max="38" width="6.28515625" customWidth="1"/>
    <col min="39" max="39" width="6.42578125" customWidth="1"/>
    <col min="40" max="40" width="6.7109375" customWidth="1"/>
    <col min="41" max="41" width="7.28515625" customWidth="1"/>
    <col min="42" max="42" width="6.7109375" customWidth="1"/>
    <col min="43" max="43" width="6" customWidth="1"/>
    <col min="44" max="44" width="5.7109375" customWidth="1"/>
    <col min="45" max="45" width="6.5703125" customWidth="1"/>
    <col min="46" max="46" width="6.42578125" customWidth="1"/>
    <col min="47" max="47" width="6" customWidth="1"/>
    <col min="48" max="48" width="6.85546875" customWidth="1"/>
    <col min="49" max="49" width="6.7109375" customWidth="1"/>
    <col min="50" max="51" width="6.85546875" customWidth="1"/>
  </cols>
  <sheetData>
    <row r="1" spans="1:52" ht="20.25">
      <c r="D1" s="293" t="s">
        <v>141</v>
      </c>
      <c r="E1" s="293"/>
      <c r="F1" s="293"/>
      <c r="G1" s="293"/>
      <c r="H1" s="293"/>
      <c r="I1" s="293"/>
      <c r="J1" s="293"/>
      <c r="K1" s="293"/>
      <c r="M1" s="27"/>
      <c r="N1" s="27"/>
    </row>
    <row r="2" spans="1:52" ht="15.75" thickBot="1"/>
    <row r="3" spans="1:52" ht="60.75" customHeight="1" thickTop="1" thickBot="1">
      <c r="A3" s="1" t="s">
        <v>0</v>
      </c>
      <c r="B3" s="2" t="s">
        <v>1</v>
      </c>
      <c r="C3" s="285" t="s">
        <v>2</v>
      </c>
      <c r="D3" s="286"/>
      <c r="E3" s="286"/>
      <c r="F3" s="286"/>
      <c r="G3" s="286" t="s">
        <v>3</v>
      </c>
      <c r="H3" s="286"/>
      <c r="I3" s="286"/>
      <c r="J3" s="286"/>
      <c r="K3" s="286" t="s">
        <v>4</v>
      </c>
      <c r="L3" s="286"/>
      <c r="M3" s="286"/>
      <c r="N3" s="286"/>
      <c r="O3" s="286" t="s">
        <v>5</v>
      </c>
      <c r="P3" s="286"/>
      <c r="Q3" s="286"/>
      <c r="R3" s="286"/>
      <c r="S3" s="286" t="s">
        <v>6</v>
      </c>
      <c r="T3" s="286"/>
      <c r="U3" s="286"/>
      <c r="V3" s="286"/>
      <c r="W3" s="286" t="s">
        <v>7</v>
      </c>
      <c r="X3" s="286"/>
      <c r="Y3" s="286"/>
      <c r="Z3" s="286"/>
      <c r="AA3" s="286" t="s">
        <v>96</v>
      </c>
      <c r="AB3" s="286"/>
      <c r="AC3" s="286"/>
      <c r="AD3" s="286"/>
      <c r="AE3" s="286" t="s">
        <v>97</v>
      </c>
      <c r="AF3" s="287"/>
      <c r="AG3" s="287"/>
      <c r="AH3" s="287"/>
      <c r="AI3" s="286" t="s">
        <v>136</v>
      </c>
      <c r="AJ3" s="287"/>
      <c r="AK3" s="287"/>
      <c r="AL3" s="287"/>
      <c r="AM3" s="290" t="s">
        <v>137</v>
      </c>
      <c r="AN3" s="290"/>
      <c r="AO3" s="290"/>
      <c r="AP3" s="290"/>
      <c r="AQ3" s="281" t="s">
        <v>138</v>
      </c>
      <c r="AR3" s="281"/>
      <c r="AS3" s="281"/>
      <c r="AT3" s="281"/>
      <c r="AU3" s="286" t="s">
        <v>134</v>
      </c>
      <c r="AV3" s="286"/>
      <c r="AW3" s="286"/>
      <c r="AX3" s="286"/>
      <c r="AY3" s="281" t="s">
        <v>135</v>
      </c>
    </row>
    <row r="4" spans="1:52" ht="60.75" customHeight="1" thickBot="1">
      <c r="A4" s="3"/>
      <c r="B4" s="4"/>
      <c r="C4" s="164" t="s">
        <v>8</v>
      </c>
      <c r="D4" s="165" t="s">
        <v>9</v>
      </c>
      <c r="E4" s="165" t="s">
        <v>98</v>
      </c>
      <c r="F4" s="165" t="s">
        <v>99</v>
      </c>
      <c r="G4" s="165" t="s">
        <v>8</v>
      </c>
      <c r="H4" s="165" t="s">
        <v>9</v>
      </c>
      <c r="I4" s="165" t="s">
        <v>98</v>
      </c>
      <c r="J4" s="165" t="s">
        <v>99</v>
      </c>
      <c r="K4" s="165" t="s">
        <v>8</v>
      </c>
      <c r="L4" s="165" t="s">
        <v>9</v>
      </c>
      <c r="M4" s="165" t="s">
        <v>98</v>
      </c>
      <c r="N4" s="165" t="s">
        <v>99</v>
      </c>
      <c r="O4" s="165" t="s">
        <v>8</v>
      </c>
      <c r="P4" s="165" t="s">
        <v>9</v>
      </c>
      <c r="Q4" s="165" t="s">
        <v>98</v>
      </c>
      <c r="R4" s="165" t="s">
        <v>99</v>
      </c>
      <c r="S4" s="165" t="s">
        <v>8</v>
      </c>
      <c r="T4" s="165" t="s">
        <v>9</v>
      </c>
      <c r="U4" s="165" t="s">
        <v>98</v>
      </c>
      <c r="V4" s="165" t="s">
        <v>99</v>
      </c>
      <c r="W4" s="165" t="s">
        <v>8</v>
      </c>
      <c r="X4" s="165" t="s">
        <v>9</v>
      </c>
      <c r="Y4" s="165" t="s">
        <v>98</v>
      </c>
      <c r="Z4" s="165" t="s">
        <v>99</v>
      </c>
      <c r="AA4" s="165" t="s">
        <v>8</v>
      </c>
      <c r="AB4" s="165" t="s">
        <v>9</v>
      </c>
      <c r="AC4" s="165" t="s">
        <v>98</v>
      </c>
      <c r="AD4" s="165" t="s">
        <v>99</v>
      </c>
      <c r="AE4" s="165" t="s">
        <v>8</v>
      </c>
      <c r="AF4" s="165" t="s">
        <v>9</v>
      </c>
      <c r="AG4" s="165" t="s">
        <v>98</v>
      </c>
      <c r="AH4" s="165" t="s">
        <v>99</v>
      </c>
      <c r="AI4" s="165" t="s">
        <v>8</v>
      </c>
      <c r="AJ4" s="165" t="s">
        <v>9</v>
      </c>
      <c r="AK4" s="165" t="s">
        <v>98</v>
      </c>
      <c r="AL4" s="165" t="s">
        <v>99</v>
      </c>
      <c r="AM4" s="165" t="s">
        <v>8</v>
      </c>
      <c r="AN4" s="165" t="s">
        <v>9</v>
      </c>
      <c r="AO4" s="165" t="s">
        <v>98</v>
      </c>
      <c r="AP4" s="165" t="s">
        <v>99</v>
      </c>
      <c r="AQ4" s="165" t="s">
        <v>8</v>
      </c>
      <c r="AR4" s="165" t="s">
        <v>9</v>
      </c>
      <c r="AS4" s="165" t="s">
        <v>98</v>
      </c>
      <c r="AT4" s="165" t="s">
        <v>99</v>
      </c>
      <c r="AU4" s="165" t="s">
        <v>8</v>
      </c>
      <c r="AV4" s="165" t="s">
        <v>9</v>
      </c>
      <c r="AW4" s="165" t="s">
        <v>98</v>
      </c>
      <c r="AX4" s="165" t="s">
        <v>99</v>
      </c>
      <c r="AY4" s="281"/>
    </row>
    <row r="5" spans="1:52" ht="15.75" thickBot="1">
      <c r="A5" s="3"/>
      <c r="B5" s="4">
        <v>1</v>
      </c>
      <c r="C5" s="126">
        <v>2</v>
      </c>
      <c r="D5" s="91">
        <v>3</v>
      </c>
      <c r="E5" s="91">
        <v>4</v>
      </c>
      <c r="F5" s="91">
        <v>5</v>
      </c>
      <c r="G5" s="91">
        <v>6</v>
      </c>
      <c r="H5" s="91">
        <v>7</v>
      </c>
      <c r="I5" s="91">
        <v>8</v>
      </c>
      <c r="J5" s="91">
        <v>9</v>
      </c>
      <c r="K5" s="91">
        <v>10</v>
      </c>
      <c r="L5" s="91">
        <v>11</v>
      </c>
      <c r="M5" s="91">
        <v>12</v>
      </c>
      <c r="N5" s="91">
        <v>13</v>
      </c>
      <c r="O5" s="91">
        <v>14</v>
      </c>
      <c r="P5" s="91">
        <v>15</v>
      </c>
      <c r="Q5" s="91">
        <v>16</v>
      </c>
      <c r="R5" s="91">
        <v>17</v>
      </c>
      <c r="S5" s="91">
        <v>18</v>
      </c>
      <c r="T5" s="91">
        <v>18</v>
      </c>
      <c r="U5" s="91">
        <v>20</v>
      </c>
      <c r="V5" s="91">
        <v>21</v>
      </c>
      <c r="W5" s="91">
        <v>22</v>
      </c>
      <c r="X5" s="91">
        <v>23</v>
      </c>
      <c r="Y5" s="91">
        <v>24</v>
      </c>
      <c r="Z5" s="91">
        <v>25</v>
      </c>
      <c r="AA5" s="91">
        <v>26</v>
      </c>
      <c r="AB5" s="91">
        <v>27</v>
      </c>
      <c r="AC5" s="91">
        <v>28</v>
      </c>
      <c r="AD5" s="90">
        <v>29</v>
      </c>
      <c r="AE5" s="119">
        <v>30</v>
      </c>
      <c r="AF5" s="91">
        <v>31</v>
      </c>
      <c r="AG5" s="91">
        <v>32</v>
      </c>
      <c r="AH5" s="174">
        <v>33</v>
      </c>
      <c r="AI5" s="175">
        <v>34</v>
      </c>
      <c r="AJ5" s="131">
        <v>35</v>
      </c>
      <c r="AK5" s="131">
        <v>36</v>
      </c>
      <c r="AL5" s="131">
        <v>37</v>
      </c>
      <c r="AM5" s="130">
        <v>38</v>
      </c>
      <c r="AN5" s="131">
        <v>39</v>
      </c>
      <c r="AO5" s="131">
        <v>40</v>
      </c>
      <c r="AP5" s="131">
        <v>41</v>
      </c>
      <c r="AQ5" s="131">
        <v>42</v>
      </c>
      <c r="AR5" s="131">
        <v>43</v>
      </c>
      <c r="AS5" s="131">
        <v>44</v>
      </c>
      <c r="AT5" s="131">
        <v>45</v>
      </c>
      <c r="AU5" s="132">
        <v>46</v>
      </c>
      <c r="AV5" s="131">
        <v>47</v>
      </c>
      <c r="AW5" s="131">
        <v>48</v>
      </c>
      <c r="AX5" s="131">
        <v>49</v>
      </c>
      <c r="AY5" s="131">
        <v>50</v>
      </c>
      <c r="AZ5" s="173"/>
    </row>
    <row r="6" spans="1:52" s="63" customFormat="1" ht="15.75" thickBot="1">
      <c r="A6" s="39">
        <v>1</v>
      </c>
      <c r="B6" s="38" t="s">
        <v>10</v>
      </c>
      <c r="C6" s="124">
        <v>2</v>
      </c>
      <c r="D6" s="123">
        <v>0</v>
      </c>
      <c r="E6" s="25"/>
      <c r="F6" s="25"/>
      <c r="G6" s="28">
        <v>2</v>
      </c>
      <c r="H6" s="25">
        <v>0</v>
      </c>
      <c r="I6" s="25"/>
      <c r="J6" s="25"/>
      <c r="K6" s="28">
        <v>2</v>
      </c>
      <c r="L6" s="25">
        <v>0</v>
      </c>
      <c r="M6" s="25"/>
      <c r="N6" s="25"/>
      <c r="O6" s="28">
        <v>2</v>
      </c>
      <c r="P6" s="25">
        <v>0</v>
      </c>
      <c r="Q6" s="25"/>
      <c r="R6" s="25"/>
      <c r="S6" s="28">
        <v>2</v>
      </c>
      <c r="T6" s="25"/>
      <c r="U6" s="25"/>
      <c r="V6" s="25"/>
      <c r="W6" s="28">
        <v>2</v>
      </c>
      <c r="X6" s="25">
        <v>0</v>
      </c>
      <c r="Y6" s="25"/>
      <c r="Z6" s="25"/>
      <c r="AA6" s="28">
        <v>2</v>
      </c>
      <c r="AB6" s="25">
        <v>0</v>
      </c>
      <c r="AC6" s="166"/>
      <c r="AD6" s="25"/>
      <c r="AE6" s="28">
        <v>2</v>
      </c>
      <c r="AF6" s="25">
        <v>0</v>
      </c>
      <c r="AG6" s="25"/>
      <c r="AH6" s="72"/>
      <c r="AI6" s="70">
        <v>1</v>
      </c>
      <c r="AJ6" s="25"/>
      <c r="AK6" s="25"/>
      <c r="AL6" s="25"/>
      <c r="AM6" s="28">
        <v>0</v>
      </c>
      <c r="AN6" s="25">
        <v>0</v>
      </c>
      <c r="AO6" s="25">
        <v>0</v>
      </c>
      <c r="AP6" s="25">
        <v>0</v>
      </c>
      <c r="AQ6" s="28">
        <v>0</v>
      </c>
      <c r="AR6" s="25">
        <v>0</v>
      </c>
      <c r="AS6" s="25">
        <v>0</v>
      </c>
      <c r="AT6" s="25">
        <v>0</v>
      </c>
      <c r="AU6" s="120">
        <v>0</v>
      </c>
      <c r="AV6" s="25">
        <v>0</v>
      </c>
      <c r="AW6" s="25">
        <v>0</v>
      </c>
      <c r="AX6" s="25">
        <v>0</v>
      </c>
      <c r="AY6" s="128">
        <f>C6+G6+K6+O6+S6+W6+AA6+AE6++AI6+AM6+AQ6+AU6</f>
        <v>17</v>
      </c>
      <c r="AZ6" s="168"/>
    </row>
    <row r="7" spans="1:52">
      <c r="A7" s="39">
        <v>2</v>
      </c>
      <c r="B7" s="38" t="s">
        <v>11</v>
      </c>
      <c r="C7" s="28">
        <v>2</v>
      </c>
      <c r="D7" s="166">
        <v>0</v>
      </c>
      <c r="E7" s="166"/>
      <c r="F7" s="166"/>
      <c r="G7" s="29">
        <v>2</v>
      </c>
      <c r="H7" s="166">
        <v>0</v>
      </c>
      <c r="I7" s="166"/>
      <c r="J7" s="166"/>
      <c r="K7" s="29">
        <v>2</v>
      </c>
      <c r="L7" s="166">
        <v>0</v>
      </c>
      <c r="M7" s="166"/>
      <c r="N7" s="166"/>
      <c r="O7" s="29">
        <v>2</v>
      </c>
      <c r="P7" s="166">
        <v>0</v>
      </c>
      <c r="Q7" s="166"/>
      <c r="R7" s="166"/>
      <c r="S7" s="29">
        <v>2</v>
      </c>
      <c r="T7" s="166"/>
      <c r="U7" s="166"/>
      <c r="V7" s="166"/>
      <c r="W7" s="29">
        <v>2</v>
      </c>
      <c r="X7" s="166">
        <v>0</v>
      </c>
      <c r="Y7" s="166"/>
      <c r="Z7" s="166"/>
      <c r="AA7" s="29">
        <v>2</v>
      </c>
      <c r="AB7" s="166">
        <v>0</v>
      </c>
      <c r="AC7" s="166"/>
      <c r="AD7" s="166"/>
      <c r="AE7" s="29">
        <v>2</v>
      </c>
      <c r="AF7" s="166">
        <v>0</v>
      </c>
      <c r="AG7" s="166"/>
      <c r="AH7" s="73"/>
      <c r="AI7" s="29">
        <v>1</v>
      </c>
      <c r="AJ7" s="166"/>
      <c r="AK7" s="166"/>
      <c r="AL7" s="166"/>
      <c r="AM7" s="29">
        <v>0</v>
      </c>
      <c r="AN7" s="25">
        <v>0</v>
      </c>
      <c r="AO7" s="25">
        <v>0</v>
      </c>
      <c r="AP7" s="25">
        <v>0</v>
      </c>
      <c r="AQ7" s="28"/>
      <c r="AR7" s="25">
        <v>0</v>
      </c>
      <c r="AS7" s="25">
        <v>0</v>
      </c>
      <c r="AT7" s="25">
        <v>0</v>
      </c>
      <c r="AU7" s="120">
        <v>1</v>
      </c>
      <c r="AV7" s="25">
        <v>0</v>
      </c>
      <c r="AW7" s="25">
        <v>0</v>
      </c>
      <c r="AX7" s="25">
        <v>0</v>
      </c>
      <c r="AY7" s="128">
        <f t="shared" ref="AY7:AY66" si="0">C7+G7+K7+O7+S7+W7+AA7+AE7++AI7+AM7+AQ7+AU7</f>
        <v>18</v>
      </c>
      <c r="AZ7" s="56"/>
    </row>
    <row r="8" spans="1:52" s="63" customFormat="1">
      <c r="A8" s="39">
        <v>3</v>
      </c>
      <c r="B8" s="38" t="s">
        <v>12</v>
      </c>
      <c r="C8" s="29">
        <v>4</v>
      </c>
      <c r="D8" s="166"/>
      <c r="E8" s="56"/>
      <c r="F8" s="166"/>
      <c r="G8" s="29">
        <v>4</v>
      </c>
      <c r="H8" s="166"/>
      <c r="I8" s="166"/>
      <c r="J8" s="166"/>
      <c r="K8" s="29">
        <v>4</v>
      </c>
      <c r="L8" s="166"/>
      <c r="M8" s="166"/>
      <c r="N8" s="166"/>
      <c r="O8" s="29">
        <v>4</v>
      </c>
      <c r="P8" s="166"/>
      <c r="Q8" s="166"/>
      <c r="R8" s="166"/>
      <c r="S8" s="29">
        <v>4</v>
      </c>
      <c r="T8" s="166"/>
      <c r="U8" s="166"/>
      <c r="V8" s="166"/>
      <c r="W8" s="29">
        <v>4</v>
      </c>
      <c r="X8" s="166"/>
      <c r="Y8" s="166"/>
      <c r="Z8" s="166"/>
      <c r="AA8" s="29">
        <v>2</v>
      </c>
      <c r="AB8" s="166">
        <v>0</v>
      </c>
      <c r="AC8" s="166">
        <v>0</v>
      </c>
      <c r="AD8" s="166">
        <v>0</v>
      </c>
      <c r="AE8" s="29">
        <v>2</v>
      </c>
      <c r="AF8" s="166">
        <v>0</v>
      </c>
      <c r="AG8" s="166">
        <v>0</v>
      </c>
      <c r="AH8" s="73">
        <v>0</v>
      </c>
      <c r="AI8" s="29">
        <v>1</v>
      </c>
      <c r="AJ8" s="166"/>
      <c r="AK8" s="166"/>
      <c r="AL8" s="166"/>
      <c r="AM8" s="29">
        <v>0</v>
      </c>
      <c r="AN8" s="25">
        <v>0</v>
      </c>
      <c r="AO8" s="25">
        <v>0</v>
      </c>
      <c r="AP8" s="25">
        <v>0</v>
      </c>
      <c r="AQ8" s="28"/>
      <c r="AR8" s="25">
        <v>0</v>
      </c>
      <c r="AS8" s="25">
        <v>0</v>
      </c>
      <c r="AT8" s="25">
        <v>0</v>
      </c>
      <c r="AU8" s="120">
        <v>1</v>
      </c>
      <c r="AV8" s="25">
        <v>0</v>
      </c>
      <c r="AW8" s="25">
        <v>0</v>
      </c>
      <c r="AX8" s="25">
        <v>0</v>
      </c>
      <c r="AY8" s="128">
        <f t="shared" si="0"/>
        <v>30</v>
      </c>
      <c r="AZ8" s="56"/>
    </row>
    <row r="9" spans="1:52">
      <c r="A9" s="39">
        <v>4</v>
      </c>
      <c r="B9" s="38" t="s">
        <v>13</v>
      </c>
      <c r="C9" s="29">
        <v>3</v>
      </c>
      <c r="D9" s="166">
        <v>47</v>
      </c>
      <c r="E9" s="56">
        <v>47</v>
      </c>
      <c r="F9" s="166">
        <v>9</v>
      </c>
      <c r="G9" s="29">
        <v>3</v>
      </c>
      <c r="H9" s="166">
        <v>49</v>
      </c>
      <c r="I9" s="166">
        <v>49</v>
      </c>
      <c r="J9" s="166">
        <v>4</v>
      </c>
      <c r="K9" s="29">
        <v>3</v>
      </c>
      <c r="L9" s="166">
        <v>35</v>
      </c>
      <c r="M9" s="166">
        <v>35</v>
      </c>
      <c r="N9" s="166">
        <v>2</v>
      </c>
      <c r="O9" s="29">
        <v>3</v>
      </c>
      <c r="P9" s="166">
        <v>45</v>
      </c>
      <c r="Q9" s="166">
        <v>45</v>
      </c>
      <c r="R9" s="166">
        <v>15</v>
      </c>
      <c r="S9" s="29">
        <v>3</v>
      </c>
      <c r="T9" s="166">
        <v>53</v>
      </c>
      <c r="U9" s="166">
        <v>53</v>
      </c>
      <c r="V9" s="166">
        <v>17</v>
      </c>
      <c r="W9" s="29">
        <v>3</v>
      </c>
      <c r="X9" s="166">
        <v>73</v>
      </c>
      <c r="Y9" s="166">
        <v>73</v>
      </c>
      <c r="Z9" s="166">
        <v>12</v>
      </c>
      <c r="AA9" s="29">
        <v>2</v>
      </c>
      <c r="AB9" s="166">
        <v>30</v>
      </c>
      <c r="AC9" s="166">
        <v>30</v>
      </c>
      <c r="AD9" s="166">
        <v>8</v>
      </c>
      <c r="AE9" s="29">
        <v>2</v>
      </c>
      <c r="AF9" s="166">
        <v>30</v>
      </c>
      <c r="AG9" s="166">
        <v>30</v>
      </c>
      <c r="AH9" s="73">
        <v>11</v>
      </c>
      <c r="AI9" s="29">
        <v>1</v>
      </c>
      <c r="AJ9" s="166">
        <v>0</v>
      </c>
      <c r="AK9" s="166">
        <v>0</v>
      </c>
      <c r="AL9" s="166">
        <v>0</v>
      </c>
      <c r="AM9" s="29">
        <v>1</v>
      </c>
      <c r="AN9" s="25">
        <v>14</v>
      </c>
      <c r="AO9" s="25">
        <v>14</v>
      </c>
      <c r="AP9" s="25">
        <v>0</v>
      </c>
      <c r="AQ9" s="28">
        <v>1</v>
      </c>
      <c r="AR9" s="25">
        <v>21</v>
      </c>
      <c r="AS9" s="25">
        <v>21</v>
      </c>
      <c r="AT9" s="25">
        <v>0</v>
      </c>
      <c r="AU9" s="120">
        <v>1</v>
      </c>
      <c r="AV9" s="25">
        <v>36</v>
      </c>
      <c r="AW9" s="25">
        <v>36</v>
      </c>
      <c r="AX9" s="25">
        <v>14</v>
      </c>
      <c r="AY9" s="128">
        <f t="shared" si="0"/>
        <v>26</v>
      </c>
      <c r="AZ9" s="56"/>
    </row>
    <row r="10" spans="1:52" s="63" customFormat="1">
      <c r="A10" s="39">
        <v>5</v>
      </c>
      <c r="B10" s="38" t="s">
        <v>14</v>
      </c>
      <c r="C10" s="29">
        <v>2</v>
      </c>
      <c r="D10" s="166">
        <v>0</v>
      </c>
      <c r="E10" s="166"/>
      <c r="F10" s="166"/>
      <c r="G10" s="29">
        <v>2</v>
      </c>
      <c r="H10" s="166">
        <v>0</v>
      </c>
      <c r="I10" s="166"/>
      <c r="J10" s="166"/>
      <c r="K10" s="29">
        <v>2</v>
      </c>
      <c r="L10" s="166">
        <v>0</v>
      </c>
      <c r="M10" s="166"/>
      <c r="N10" s="166"/>
      <c r="O10" s="29">
        <v>2</v>
      </c>
      <c r="P10" s="166">
        <v>0</v>
      </c>
      <c r="Q10" s="166"/>
      <c r="R10" s="166"/>
      <c r="S10" s="29">
        <v>2</v>
      </c>
      <c r="T10" s="166"/>
      <c r="U10" s="166"/>
      <c r="V10" s="166"/>
      <c r="W10" s="29">
        <v>2</v>
      </c>
      <c r="X10" s="166">
        <v>0</v>
      </c>
      <c r="Y10" s="166"/>
      <c r="Z10" s="166"/>
      <c r="AA10" s="29">
        <v>2</v>
      </c>
      <c r="AB10" s="166">
        <v>0</v>
      </c>
      <c r="AC10" s="166"/>
      <c r="AD10" s="166"/>
      <c r="AE10" s="29">
        <v>2</v>
      </c>
      <c r="AF10" s="166">
        <v>0</v>
      </c>
      <c r="AG10" s="166"/>
      <c r="AH10" s="73"/>
      <c r="AI10" s="29">
        <v>1</v>
      </c>
      <c r="AJ10" s="166"/>
      <c r="AK10" s="166"/>
      <c r="AL10" s="166"/>
      <c r="AM10" s="29">
        <v>0</v>
      </c>
      <c r="AN10" s="25">
        <v>0</v>
      </c>
      <c r="AO10" s="25">
        <v>0</v>
      </c>
      <c r="AP10" s="25">
        <v>0</v>
      </c>
      <c r="AQ10" s="28"/>
      <c r="AR10" s="25">
        <v>0</v>
      </c>
      <c r="AS10" s="25">
        <v>0</v>
      </c>
      <c r="AT10" s="25">
        <v>0</v>
      </c>
      <c r="AU10" s="120">
        <v>1</v>
      </c>
      <c r="AV10" s="25">
        <v>0</v>
      </c>
      <c r="AW10" s="25">
        <v>0</v>
      </c>
      <c r="AX10" s="25">
        <v>0</v>
      </c>
      <c r="AY10" s="128">
        <f t="shared" si="0"/>
        <v>18</v>
      </c>
      <c r="AZ10" s="56"/>
    </row>
    <row r="11" spans="1:52">
      <c r="A11" s="39">
        <v>6</v>
      </c>
      <c r="B11" s="38" t="s">
        <v>15</v>
      </c>
      <c r="C11" s="29">
        <v>2</v>
      </c>
      <c r="D11" s="166">
        <v>54</v>
      </c>
      <c r="E11" s="166">
        <v>48</v>
      </c>
      <c r="F11" s="166">
        <v>26</v>
      </c>
      <c r="G11" s="29">
        <v>2</v>
      </c>
      <c r="H11" s="166">
        <v>56</v>
      </c>
      <c r="I11" s="166">
        <v>48</v>
      </c>
      <c r="J11" s="166">
        <v>26</v>
      </c>
      <c r="K11" s="29">
        <v>2</v>
      </c>
      <c r="L11" s="166">
        <v>28</v>
      </c>
      <c r="M11" s="166">
        <v>25</v>
      </c>
      <c r="N11" s="166">
        <v>14</v>
      </c>
      <c r="O11" s="29">
        <v>2</v>
      </c>
      <c r="P11" s="166">
        <v>60</v>
      </c>
      <c r="Q11" s="166">
        <v>52</v>
      </c>
      <c r="R11" s="166">
        <v>22</v>
      </c>
      <c r="S11" s="29">
        <v>2</v>
      </c>
      <c r="T11" s="166">
        <v>54</v>
      </c>
      <c r="U11" s="166">
        <v>49</v>
      </c>
      <c r="V11" s="166">
        <v>32</v>
      </c>
      <c r="W11" s="29">
        <v>2</v>
      </c>
      <c r="X11" s="166">
        <v>34</v>
      </c>
      <c r="Y11" s="166">
        <v>33</v>
      </c>
      <c r="Z11" s="166">
        <v>21</v>
      </c>
      <c r="AA11" s="29">
        <v>2</v>
      </c>
      <c r="AB11" s="166">
        <v>31</v>
      </c>
      <c r="AC11" s="166">
        <v>31</v>
      </c>
      <c r="AD11" s="166">
        <v>15</v>
      </c>
      <c r="AE11" s="29">
        <v>2</v>
      </c>
      <c r="AF11" s="166">
        <v>29</v>
      </c>
      <c r="AG11" s="166">
        <v>29</v>
      </c>
      <c r="AH11" s="73">
        <v>15</v>
      </c>
      <c r="AI11" s="29">
        <v>1</v>
      </c>
      <c r="AJ11" s="166">
        <v>22</v>
      </c>
      <c r="AK11" s="166">
        <v>22</v>
      </c>
      <c r="AL11" s="166">
        <v>15</v>
      </c>
      <c r="AM11" s="29">
        <v>1</v>
      </c>
      <c r="AN11" s="25">
        <v>2</v>
      </c>
      <c r="AO11" s="25">
        <v>2</v>
      </c>
      <c r="AP11" s="25">
        <v>2</v>
      </c>
      <c r="AQ11" s="28">
        <v>1</v>
      </c>
      <c r="AR11" s="25">
        <v>17</v>
      </c>
      <c r="AS11" s="25">
        <v>17</v>
      </c>
      <c r="AT11" s="25">
        <v>11</v>
      </c>
      <c r="AU11" s="120">
        <v>2</v>
      </c>
      <c r="AV11" s="25">
        <v>32</v>
      </c>
      <c r="AW11" s="25">
        <v>30</v>
      </c>
      <c r="AX11" s="25">
        <v>21</v>
      </c>
      <c r="AY11" s="128">
        <f t="shared" si="0"/>
        <v>21</v>
      </c>
      <c r="AZ11" s="56"/>
    </row>
    <row r="12" spans="1:52" s="63" customFormat="1">
      <c r="A12" s="39">
        <v>7</v>
      </c>
      <c r="B12" s="38" t="s">
        <v>16</v>
      </c>
      <c r="C12" s="29">
        <v>3</v>
      </c>
      <c r="D12" s="166">
        <v>0</v>
      </c>
      <c r="E12" s="56">
        <v>0</v>
      </c>
      <c r="F12" s="166">
        <v>0</v>
      </c>
      <c r="G12" s="29">
        <v>3</v>
      </c>
      <c r="H12" s="166">
        <v>0</v>
      </c>
      <c r="I12" s="166">
        <v>0</v>
      </c>
      <c r="J12" s="166">
        <v>0</v>
      </c>
      <c r="K12" s="29">
        <v>3</v>
      </c>
      <c r="L12" s="166">
        <v>0</v>
      </c>
      <c r="M12" s="166">
        <v>0</v>
      </c>
      <c r="N12" s="166">
        <v>0</v>
      </c>
      <c r="O12" s="29">
        <v>3</v>
      </c>
      <c r="P12" s="166">
        <v>0</v>
      </c>
      <c r="Q12" s="166">
        <v>0</v>
      </c>
      <c r="R12" s="166">
        <v>0</v>
      </c>
      <c r="S12" s="29">
        <v>3</v>
      </c>
      <c r="T12" s="166">
        <v>0</v>
      </c>
      <c r="U12" s="166">
        <v>0</v>
      </c>
      <c r="V12" s="166"/>
      <c r="W12" s="29">
        <v>3</v>
      </c>
      <c r="X12" s="166">
        <v>0</v>
      </c>
      <c r="Y12" s="166">
        <v>0</v>
      </c>
      <c r="Z12" s="166">
        <v>0</v>
      </c>
      <c r="AA12" s="29">
        <v>2</v>
      </c>
      <c r="AB12" s="166">
        <v>0</v>
      </c>
      <c r="AC12" s="166">
        <v>0</v>
      </c>
      <c r="AD12" s="166">
        <v>0</v>
      </c>
      <c r="AE12" s="29">
        <v>2</v>
      </c>
      <c r="AF12" s="166">
        <v>0</v>
      </c>
      <c r="AG12" s="166">
        <v>0</v>
      </c>
      <c r="AH12" s="73">
        <v>0</v>
      </c>
      <c r="AI12" s="29">
        <v>1</v>
      </c>
      <c r="AJ12" s="166"/>
      <c r="AK12" s="166"/>
      <c r="AL12" s="166"/>
      <c r="AM12" s="29">
        <v>0</v>
      </c>
      <c r="AN12" s="25">
        <v>0</v>
      </c>
      <c r="AO12" s="25">
        <v>0</v>
      </c>
      <c r="AP12" s="25">
        <v>0</v>
      </c>
      <c r="AQ12" s="28"/>
      <c r="AR12" s="25">
        <v>0</v>
      </c>
      <c r="AS12" s="25">
        <v>0</v>
      </c>
      <c r="AT12" s="25">
        <v>0</v>
      </c>
      <c r="AU12" s="120">
        <v>2</v>
      </c>
      <c r="AV12" s="25">
        <v>0</v>
      </c>
      <c r="AW12" s="25">
        <v>0</v>
      </c>
      <c r="AX12" s="25">
        <v>0</v>
      </c>
      <c r="AY12" s="128">
        <f t="shared" si="0"/>
        <v>25</v>
      </c>
      <c r="AZ12" s="56"/>
    </row>
    <row r="13" spans="1:52">
      <c r="A13" s="39">
        <v>8</v>
      </c>
      <c r="B13" s="38" t="s">
        <v>17</v>
      </c>
      <c r="C13" s="29">
        <v>2</v>
      </c>
      <c r="D13" s="166">
        <v>0</v>
      </c>
      <c r="E13" s="166">
        <v>0</v>
      </c>
      <c r="F13" s="166">
        <v>0</v>
      </c>
      <c r="G13" s="29">
        <v>2</v>
      </c>
      <c r="H13" s="166">
        <v>0</v>
      </c>
      <c r="I13" s="166">
        <v>0</v>
      </c>
      <c r="J13" s="166">
        <v>0</v>
      </c>
      <c r="K13" s="29">
        <v>2</v>
      </c>
      <c r="L13" s="166">
        <v>0</v>
      </c>
      <c r="M13" s="166">
        <v>0</v>
      </c>
      <c r="N13" s="166">
        <v>0</v>
      </c>
      <c r="O13" s="29">
        <v>2</v>
      </c>
      <c r="P13" s="166">
        <v>0</v>
      </c>
      <c r="Q13" s="166">
        <v>0</v>
      </c>
      <c r="R13" s="166">
        <v>0</v>
      </c>
      <c r="S13" s="29">
        <v>2</v>
      </c>
      <c r="T13" s="166">
        <v>0</v>
      </c>
      <c r="U13" s="166">
        <v>0</v>
      </c>
      <c r="V13" s="166"/>
      <c r="W13" s="29">
        <v>2</v>
      </c>
      <c r="X13" s="166">
        <v>0</v>
      </c>
      <c r="Y13" s="166">
        <v>0</v>
      </c>
      <c r="Z13" s="166">
        <v>0</v>
      </c>
      <c r="AA13" s="29">
        <v>2</v>
      </c>
      <c r="AB13" s="166">
        <v>0</v>
      </c>
      <c r="AC13" s="166"/>
      <c r="AD13" s="166"/>
      <c r="AE13" s="29">
        <v>2</v>
      </c>
      <c r="AF13" s="166">
        <v>0</v>
      </c>
      <c r="AG13" s="166">
        <v>0</v>
      </c>
      <c r="AH13" s="73">
        <v>0</v>
      </c>
      <c r="AI13" s="29">
        <v>1</v>
      </c>
      <c r="AJ13" s="166"/>
      <c r="AK13" s="166"/>
      <c r="AL13" s="166"/>
      <c r="AM13" s="29">
        <v>0</v>
      </c>
      <c r="AN13" s="25">
        <v>0</v>
      </c>
      <c r="AO13" s="25">
        <v>0</v>
      </c>
      <c r="AP13" s="25">
        <v>0</v>
      </c>
      <c r="AQ13" s="28"/>
      <c r="AR13" s="25">
        <v>0</v>
      </c>
      <c r="AS13" s="25">
        <v>0</v>
      </c>
      <c r="AT13" s="25">
        <v>0</v>
      </c>
      <c r="AU13" s="120">
        <v>1</v>
      </c>
      <c r="AV13" s="25">
        <v>0</v>
      </c>
      <c r="AW13" s="25">
        <v>0</v>
      </c>
      <c r="AX13" s="25">
        <v>0</v>
      </c>
      <c r="AY13" s="128">
        <f t="shared" si="0"/>
        <v>18</v>
      </c>
      <c r="AZ13" s="56"/>
    </row>
    <row r="14" spans="1:52">
      <c r="A14" s="39">
        <v>9</v>
      </c>
      <c r="B14" s="38" t="s">
        <v>18</v>
      </c>
      <c r="C14" s="29">
        <v>2</v>
      </c>
      <c r="D14" s="166">
        <v>2</v>
      </c>
      <c r="E14" s="56">
        <v>2</v>
      </c>
      <c r="F14" s="166">
        <v>2</v>
      </c>
      <c r="G14" s="29">
        <v>2</v>
      </c>
      <c r="H14" s="166">
        <v>7</v>
      </c>
      <c r="I14" s="166">
        <v>7</v>
      </c>
      <c r="J14" s="166">
        <v>7</v>
      </c>
      <c r="K14" s="29">
        <v>2</v>
      </c>
      <c r="L14" s="166">
        <v>2</v>
      </c>
      <c r="M14" s="166">
        <v>2</v>
      </c>
      <c r="N14" s="166">
        <v>2</v>
      </c>
      <c r="O14" s="29">
        <v>2</v>
      </c>
      <c r="P14" s="166">
        <v>5</v>
      </c>
      <c r="Q14" s="166">
        <v>5</v>
      </c>
      <c r="R14" s="166">
        <v>5</v>
      </c>
      <c r="S14" s="29">
        <v>2</v>
      </c>
      <c r="T14" s="166">
        <v>146</v>
      </c>
      <c r="U14" s="166">
        <v>146</v>
      </c>
      <c r="V14" s="166">
        <v>0</v>
      </c>
      <c r="W14" s="29">
        <v>2</v>
      </c>
      <c r="X14" s="166">
        <v>2</v>
      </c>
      <c r="Y14" s="166">
        <v>2</v>
      </c>
      <c r="Z14" s="166">
        <v>2</v>
      </c>
      <c r="AA14" s="29">
        <v>2</v>
      </c>
      <c r="AB14" s="166">
        <v>2</v>
      </c>
      <c r="AC14" s="166">
        <v>2</v>
      </c>
      <c r="AD14" s="166">
        <v>2</v>
      </c>
      <c r="AE14" s="29">
        <v>2</v>
      </c>
      <c r="AF14" s="166">
        <v>3</v>
      </c>
      <c r="AG14" s="166">
        <v>3</v>
      </c>
      <c r="AH14" s="73">
        <v>3</v>
      </c>
      <c r="AI14" s="29">
        <v>1</v>
      </c>
      <c r="AJ14" s="166">
        <v>0</v>
      </c>
      <c r="AK14" s="166">
        <v>0</v>
      </c>
      <c r="AL14" s="166">
        <v>0</v>
      </c>
      <c r="AM14" s="29">
        <v>1</v>
      </c>
      <c r="AN14" s="25">
        <v>0</v>
      </c>
      <c r="AO14" s="25">
        <v>0</v>
      </c>
      <c r="AP14" s="25">
        <v>0</v>
      </c>
      <c r="AQ14" s="28"/>
      <c r="AR14" s="25">
        <v>0</v>
      </c>
      <c r="AS14" s="25">
        <v>0</v>
      </c>
      <c r="AT14" s="25">
        <v>0</v>
      </c>
      <c r="AU14" s="120">
        <v>1</v>
      </c>
      <c r="AV14" s="25">
        <v>0</v>
      </c>
      <c r="AW14" s="25">
        <v>0</v>
      </c>
      <c r="AX14" s="25">
        <v>0</v>
      </c>
      <c r="AY14" s="128">
        <f t="shared" si="0"/>
        <v>19</v>
      </c>
      <c r="AZ14" s="166"/>
    </row>
    <row r="15" spans="1:52">
      <c r="A15" s="39">
        <v>10</v>
      </c>
      <c r="B15" s="38" t="s">
        <v>19</v>
      </c>
      <c r="C15" s="29">
        <v>2</v>
      </c>
      <c r="D15" s="166">
        <v>0</v>
      </c>
      <c r="E15" s="166"/>
      <c r="F15" s="166"/>
      <c r="G15" s="29">
        <v>2</v>
      </c>
      <c r="H15" s="166">
        <v>0</v>
      </c>
      <c r="I15" s="166"/>
      <c r="J15" s="166"/>
      <c r="K15" s="29">
        <v>2</v>
      </c>
      <c r="L15" s="166">
        <v>0</v>
      </c>
      <c r="M15" s="166"/>
      <c r="N15" s="166"/>
      <c r="O15" s="29">
        <v>2</v>
      </c>
      <c r="P15" s="166">
        <v>0</v>
      </c>
      <c r="Q15" s="166"/>
      <c r="R15" s="166"/>
      <c r="S15" s="29">
        <v>2</v>
      </c>
      <c r="T15" s="166"/>
      <c r="U15" s="166"/>
      <c r="V15" s="166"/>
      <c r="W15" s="29">
        <v>2</v>
      </c>
      <c r="X15" s="166">
        <v>0</v>
      </c>
      <c r="Y15" s="166"/>
      <c r="Z15" s="166"/>
      <c r="AA15" s="29">
        <v>2</v>
      </c>
      <c r="AB15" s="166">
        <v>0</v>
      </c>
      <c r="AC15" s="166"/>
      <c r="AD15" s="166"/>
      <c r="AE15" s="29">
        <v>2</v>
      </c>
      <c r="AF15" s="166">
        <v>0</v>
      </c>
      <c r="AG15" s="166"/>
      <c r="AH15" s="73"/>
      <c r="AI15" s="29">
        <v>1</v>
      </c>
      <c r="AJ15" s="166"/>
      <c r="AK15" s="166"/>
      <c r="AL15" s="166"/>
      <c r="AM15" s="29">
        <v>0</v>
      </c>
      <c r="AN15" s="25">
        <v>0</v>
      </c>
      <c r="AO15" s="25">
        <v>0</v>
      </c>
      <c r="AP15" s="25">
        <v>0</v>
      </c>
      <c r="AQ15" s="28"/>
      <c r="AR15" s="25">
        <v>0</v>
      </c>
      <c r="AS15" s="25">
        <v>0</v>
      </c>
      <c r="AT15" s="25">
        <v>0</v>
      </c>
      <c r="AU15" s="120">
        <v>1</v>
      </c>
      <c r="AV15" s="25">
        <v>0</v>
      </c>
      <c r="AW15" s="25">
        <v>0</v>
      </c>
      <c r="AX15" s="25">
        <v>0</v>
      </c>
      <c r="AY15" s="128">
        <f t="shared" si="0"/>
        <v>18</v>
      </c>
      <c r="AZ15" s="166"/>
    </row>
    <row r="16" spans="1:52">
      <c r="A16" s="39">
        <v>11</v>
      </c>
      <c r="B16" s="38" t="s">
        <v>20</v>
      </c>
      <c r="C16" s="29">
        <v>2</v>
      </c>
      <c r="D16" s="166">
        <v>0</v>
      </c>
      <c r="E16" s="56">
        <v>0</v>
      </c>
      <c r="F16" s="166">
        <v>0</v>
      </c>
      <c r="G16" s="29">
        <v>2</v>
      </c>
      <c r="H16" s="166">
        <v>0</v>
      </c>
      <c r="I16" s="166">
        <v>0</v>
      </c>
      <c r="J16" s="166">
        <v>0</v>
      </c>
      <c r="K16" s="29">
        <v>2</v>
      </c>
      <c r="L16" s="166">
        <v>0</v>
      </c>
      <c r="M16" s="166">
        <v>0</v>
      </c>
      <c r="N16" s="166">
        <v>0</v>
      </c>
      <c r="O16" s="29">
        <v>2</v>
      </c>
      <c r="P16" s="166">
        <v>0</v>
      </c>
      <c r="Q16" s="166">
        <v>0</v>
      </c>
      <c r="R16" s="166">
        <v>0</v>
      </c>
      <c r="S16" s="29">
        <v>2</v>
      </c>
      <c r="T16" s="166">
        <v>0</v>
      </c>
      <c r="U16" s="166">
        <v>0</v>
      </c>
      <c r="V16" s="166"/>
      <c r="W16" s="29">
        <v>2</v>
      </c>
      <c r="X16" s="166">
        <v>0</v>
      </c>
      <c r="Y16" s="166">
        <v>0</v>
      </c>
      <c r="Z16" s="166">
        <v>0</v>
      </c>
      <c r="AA16" s="29">
        <v>2</v>
      </c>
      <c r="AB16" s="166">
        <v>0</v>
      </c>
      <c r="AC16" s="166"/>
      <c r="AD16" s="166"/>
      <c r="AE16" s="29">
        <v>2</v>
      </c>
      <c r="AF16" s="166">
        <v>0</v>
      </c>
      <c r="AG16" s="166"/>
      <c r="AH16" s="73"/>
      <c r="AI16" s="29">
        <v>1</v>
      </c>
      <c r="AJ16" s="166"/>
      <c r="AK16" s="166"/>
      <c r="AL16" s="166"/>
      <c r="AM16" s="29">
        <v>1</v>
      </c>
      <c r="AN16" s="25">
        <v>0</v>
      </c>
      <c r="AO16" s="25">
        <v>0</v>
      </c>
      <c r="AP16" s="25">
        <v>0</v>
      </c>
      <c r="AQ16" s="28"/>
      <c r="AR16" s="25">
        <v>0</v>
      </c>
      <c r="AS16" s="25">
        <v>0</v>
      </c>
      <c r="AT16" s="25">
        <v>0</v>
      </c>
      <c r="AU16" s="120">
        <v>1</v>
      </c>
      <c r="AV16" s="25">
        <v>0</v>
      </c>
      <c r="AW16" s="25">
        <v>0</v>
      </c>
      <c r="AX16" s="25">
        <v>0</v>
      </c>
      <c r="AY16" s="128">
        <f t="shared" si="0"/>
        <v>19</v>
      </c>
      <c r="AZ16" s="166"/>
    </row>
    <row r="17" spans="1:52">
      <c r="A17" s="39">
        <v>12</v>
      </c>
      <c r="B17" s="38" t="s">
        <v>21</v>
      </c>
      <c r="C17" s="29">
        <v>3</v>
      </c>
      <c r="D17" s="166">
        <v>0</v>
      </c>
      <c r="E17" s="166"/>
      <c r="F17" s="166"/>
      <c r="G17" s="29">
        <v>3</v>
      </c>
      <c r="H17" s="166">
        <v>0</v>
      </c>
      <c r="I17" s="166"/>
      <c r="J17" s="166"/>
      <c r="K17" s="29">
        <v>3</v>
      </c>
      <c r="L17" s="166">
        <v>0</v>
      </c>
      <c r="M17" s="166"/>
      <c r="N17" s="166"/>
      <c r="O17" s="29">
        <v>3</v>
      </c>
      <c r="P17" s="166">
        <v>0</v>
      </c>
      <c r="Q17" s="166"/>
      <c r="R17" s="166"/>
      <c r="S17" s="29">
        <v>3</v>
      </c>
      <c r="T17" s="166"/>
      <c r="U17" s="166"/>
      <c r="V17" s="166"/>
      <c r="W17" s="29">
        <v>3</v>
      </c>
      <c r="X17" s="166">
        <v>0</v>
      </c>
      <c r="Y17" s="166"/>
      <c r="Z17" s="166"/>
      <c r="AA17" s="29">
        <v>2</v>
      </c>
      <c r="AB17" s="166">
        <v>0</v>
      </c>
      <c r="AC17" s="166"/>
      <c r="AD17" s="166"/>
      <c r="AE17" s="29">
        <v>2</v>
      </c>
      <c r="AF17" s="166">
        <v>0</v>
      </c>
      <c r="AG17" s="166"/>
      <c r="AH17" s="73"/>
      <c r="AI17" s="29">
        <v>1</v>
      </c>
      <c r="AJ17" s="166"/>
      <c r="AK17" s="166"/>
      <c r="AL17" s="166"/>
      <c r="AM17" s="29">
        <v>1</v>
      </c>
      <c r="AN17" s="25">
        <v>0</v>
      </c>
      <c r="AO17" s="25">
        <v>0</v>
      </c>
      <c r="AP17" s="25">
        <v>0</v>
      </c>
      <c r="AQ17" s="28"/>
      <c r="AR17" s="25">
        <v>0</v>
      </c>
      <c r="AS17" s="25">
        <v>0</v>
      </c>
      <c r="AT17" s="25">
        <v>0</v>
      </c>
      <c r="AU17" s="120">
        <v>1</v>
      </c>
      <c r="AV17" s="25">
        <v>0</v>
      </c>
      <c r="AW17" s="25">
        <v>0</v>
      </c>
      <c r="AX17" s="25">
        <v>0</v>
      </c>
      <c r="AY17" s="128">
        <f t="shared" si="0"/>
        <v>25</v>
      </c>
      <c r="AZ17" s="166"/>
    </row>
    <row r="18" spans="1:52">
      <c r="A18" s="39">
        <v>13</v>
      </c>
      <c r="B18" s="38" t="s">
        <v>22</v>
      </c>
      <c r="C18" s="29">
        <v>2</v>
      </c>
      <c r="D18" s="166">
        <v>18</v>
      </c>
      <c r="E18" s="166">
        <v>12</v>
      </c>
      <c r="F18" s="166">
        <v>12</v>
      </c>
      <c r="G18" s="29">
        <v>2</v>
      </c>
      <c r="H18" s="166">
        <v>20</v>
      </c>
      <c r="I18" s="166">
        <v>15</v>
      </c>
      <c r="J18" s="166">
        <v>15</v>
      </c>
      <c r="K18" s="29">
        <v>2</v>
      </c>
      <c r="L18" s="166">
        <v>2</v>
      </c>
      <c r="M18" s="166">
        <v>2</v>
      </c>
      <c r="N18" s="166">
        <v>2</v>
      </c>
      <c r="O18" s="29">
        <v>2</v>
      </c>
      <c r="P18" s="166">
        <v>9</v>
      </c>
      <c r="Q18" s="166">
        <v>8</v>
      </c>
      <c r="R18" s="166">
        <v>8</v>
      </c>
      <c r="S18" s="29">
        <v>2</v>
      </c>
      <c r="T18" s="166">
        <v>33</v>
      </c>
      <c r="U18" s="166">
        <v>30</v>
      </c>
      <c r="V18" s="166">
        <v>15</v>
      </c>
      <c r="W18" s="29">
        <v>2</v>
      </c>
      <c r="X18" s="166">
        <v>16</v>
      </c>
      <c r="Y18" s="166">
        <v>16</v>
      </c>
      <c r="Z18" s="166">
        <v>16</v>
      </c>
      <c r="AA18" s="29">
        <v>2</v>
      </c>
      <c r="AB18" s="166">
        <v>4</v>
      </c>
      <c r="AC18" s="166">
        <v>4</v>
      </c>
      <c r="AD18" s="166">
        <v>3</v>
      </c>
      <c r="AE18" s="29">
        <v>2</v>
      </c>
      <c r="AF18" s="166">
        <v>2</v>
      </c>
      <c r="AG18" s="166">
        <v>2</v>
      </c>
      <c r="AH18" s="73">
        <v>1</v>
      </c>
      <c r="AI18" s="29">
        <v>1</v>
      </c>
      <c r="AJ18" s="166">
        <v>7</v>
      </c>
      <c r="AK18" s="166">
        <v>7</v>
      </c>
      <c r="AL18" s="166">
        <v>2</v>
      </c>
      <c r="AM18" s="29">
        <v>0</v>
      </c>
      <c r="AN18" s="25">
        <v>0</v>
      </c>
      <c r="AO18" s="25">
        <v>0</v>
      </c>
      <c r="AP18" s="25">
        <v>0</v>
      </c>
      <c r="AQ18" s="28">
        <v>0</v>
      </c>
      <c r="AR18" s="25">
        <v>18</v>
      </c>
      <c r="AS18" s="25">
        <v>16</v>
      </c>
      <c r="AT18" s="25">
        <v>16</v>
      </c>
      <c r="AU18" s="120">
        <v>1</v>
      </c>
      <c r="AV18" s="25">
        <v>0</v>
      </c>
      <c r="AW18" s="25">
        <v>0</v>
      </c>
      <c r="AX18" s="25">
        <v>0</v>
      </c>
      <c r="AY18" s="128">
        <f t="shared" si="0"/>
        <v>18</v>
      </c>
      <c r="AZ18" s="166"/>
    </row>
    <row r="19" spans="1:52">
      <c r="A19" s="39">
        <v>14</v>
      </c>
      <c r="B19" s="38" t="s">
        <v>23</v>
      </c>
      <c r="C19" s="29">
        <v>3</v>
      </c>
      <c r="D19" s="166">
        <v>0</v>
      </c>
      <c r="E19" s="166"/>
      <c r="F19" s="166"/>
      <c r="G19" s="29">
        <v>3</v>
      </c>
      <c r="H19" s="166">
        <v>0</v>
      </c>
      <c r="I19" s="166"/>
      <c r="J19" s="166"/>
      <c r="K19" s="29">
        <v>3</v>
      </c>
      <c r="L19" s="166">
        <v>0</v>
      </c>
      <c r="M19" s="166"/>
      <c r="N19" s="166"/>
      <c r="O19" s="29">
        <v>3</v>
      </c>
      <c r="P19" s="166">
        <v>0</v>
      </c>
      <c r="Q19" s="166"/>
      <c r="R19" s="166"/>
      <c r="S19" s="29">
        <v>3</v>
      </c>
      <c r="T19" s="166"/>
      <c r="U19" s="166"/>
      <c r="V19" s="166"/>
      <c r="W19" s="29">
        <v>3</v>
      </c>
      <c r="X19" s="166">
        <v>0</v>
      </c>
      <c r="Y19" s="166"/>
      <c r="Z19" s="166"/>
      <c r="AA19" s="29">
        <v>2</v>
      </c>
      <c r="AB19" s="166">
        <v>0</v>
      </c>
      <c r="AC19" s="166"/>
      <c r="AD19" s="166"/>
      <c r="AE19" s="29">
        <v>2</v>
      </c>
      <c r="AF19" s="166">
        <v>0</v>
      </c>
      <c r="AG19" s="166"/>
      <c r="AH19" s="73"/>
      <c r="AI19" s="29">
        <v>1</v>
      </c>
      <c r="AJ19" s="166"/>
      <c r="AK19" s="166"/>
      <c r="AL19" s="166"/>
      <c r="AM19" s="29">
        <v>1</v>
      </c>
      <c r="AN19" s="25">
        <v>0</v>
      </c>
      <c r="AO19" s="25">
        <v>0</v>
      </c>
      <c r="AP19" s="25">
        <v>0</v>
      </c>
      <c r="AQ19" s="28"/>
      <c r="AR19" s="25">
        <v>0</v>
      </c>
      <c r="AS19" s="25">
        <v>0</v>
      </c>
      <c r="AT19" s="25">
        <v>0</v>
      </c>
      <c r="AU19" s="120">
        <v>1</v>
      </c>
      <c r="AV19" s="25">
        <v>0</v>
      </c>
      <c r="AW19" s="25">
        <v>0</v>
      </c>
      <c r="AX19" s="25">
        <v>0</v>
      </c>
      <c r="AY19" s="128">
        <f t="shared" si="0"/>
        <v>25</v>
      </c>
      <c r="AZ19" s="166"/>
    </row>
    <row r="20" spans="1:52" s="63" customFormat="1">
      <c r="A20" s="39">
        <v>15</v>
      </c>
      <c r="B20" s="38" t="s">
        <v>24</v>
      </c>
      <c r="C20" s="29">
        <v>2</v>
      </c>
      <c r="D20" s="166">
        <v>15</v>
      </c>
      <c r="E20" s="56">
        <v>4</v>
      </c>
      <c r="F20" s="166">
        <v>4</v>
      </c>
      <c r="G20" s="29">
        <v>2</v>
      </c>
      <c r="H20" s="166">
        <v>15</v>
      </c>
      <c r="I20" s="166">
        <v>15</v>
      </c>
      <c r="J20" s="166">
        <v>5</v>
      </c>
      <c r="K20" s="29">
        <v>2</v>
      </c>
      <c r="L20" s="166">
        <v>10</v>
      </c>
      <c r="M20" s="166">
        <v>10</v>
      </c>
      <c r="N20" s="166">
        <v>10</v>
      </c>
      <c r="O20" s="29">
        <v>2</v>
      </c>
      <c r="P20" s="166">
        <v>12</v>
      </c>
      <c r="Q20" s="166">
        <v>12</v>
      </c>
      <c r="R20" s="166">
        <v>12</v>
      </c>
      <c r="S20" s="29">
        <v>2</v>
      </c>
      <c r="T20" s="166">
        <v>46</v>
      </c>
      <c r="U20" s="166">
        <v>25</v>
      </c>
      <c r="V20" s="166">
        <v>0</v>
      </c>
      <c r="W20" s="29">
        <v>2</v>
      </c>
      <c r="X20" s="166">
        <v>12</v>
      </c>
      <c r="Y20" s="166">
        <v>12</v>
      </c>
      <c r="Z20" s="166">
        <v>12</v>
      </c>
      <c r="AA20" s="29">
        <v>2</v>
      </c>
      <c r="AB20" s="166">
        <v>9</v>
      </c>
      <c r="AC20" s="166">
        <v>2</v>
      </c>
      <c r="AD20" s="166">
        <v>2</v>
      </c>
      <c r="AE20" s="29">
        <v>2</v>
      </c>
      <c r="AF20" s="166">
        <v>3</v>
      </c>
      <c r="AG20" s="166">
        <v>3</v>
      </c>
      <c r="AH20" s="73">
        <v>3</v>
      </c>
      <c r="AI20" s="29">
        <v>1</v>
      </c>
      <c r="AJ20" s="166">
        <v>0</v>
      </c>
      <c r="AK20" s="166">
        <v>0</v>
      </c>
      <c r="AL20" s="166">
        <v>0</v>
      </c>
      <c r="AM20" s="29">
        <v>0</v>
      </c>
      <c r="AN20" s="25">
        <v>0</v>
      </c>
      <c r="AO20" s="25">
        <v>0</v>
      </c>
      <c r="AP20" s="25">
        <v>0</v>
      </c>
      <c r="AQ20" s="28">
        <v>0</v>
      </c>
      <c r="AR20" s="25">
        <v>0</v>
      </c>
      <c r="AS20" s="25">
        <v>0</v>
      </c>
      <c r="AT20" s="25">
        <v>0</v>
      </c>
      <c r="AU20" s="120">
        <v>1</v>
      </c>
      <c r="AV20" s="25">
        <v>0</v>
      </c>
      <c r="AW20" s="25">
        <v>0</v>
      </c>
      <c r="AX20" s="25">
        <v>0</v>
      </c>
      <c r="AY20" s="128">
        <f t="shared" si="0"/>
        <v>18</v>
      </c>
      <c r="AZ20" s="56"/>
    </row>
    <row r="21" spans="1:52" s="63" customFormat="1">
      <c r="A21" s="39">
        <v>16</v>
      </c>
      <c r="B21" s="38" t="s">
        <v>25</v>
      </c>
      <c r="C21" s="29">
        <v>2</v>
      </c>
      <c r="D21" s="166">
        <v>12</v>
      </c>
      <c r="E21" s="56">
        <v>12</v>
      </c>
      <c r="F21" s="166">
        <v>12</v>
      </c>
      <c r="G21" s="29">
        <v>2</v>
      </c>
      <c r="H21" s="166">
        <v>11</v>
      </c>
      <c r="I21" s="166">
        <v>11</v>
      </c>
      <c r="J21" s="166">
        <v>11</v>
      </c>
      <c r="K21" s="29">
        <v>2</v>
      </c>
      <c r="L21" s="166">
        <v>12</v>
      </c>
      <c r="M21" s="166">
        <v>12</v>
      </c>
      <c r="N21" s="166">
        <v>12</v>
      </c>
      <c r="O21" s="29">
        <v>2</v>
      </c>
      <c r="P21" s="166">
        <v>12</v>
      </c>
      <c r="Q21" s="166">
        <v>12</v>
      </c>
      <c r="R21" s="166">
        <v>12</v>
      </c>
      <c r="S21" s="29">
        <v>2</v>
      </c>
      <c r="T21" s="166">
        <v>12</v>
      </c>
      <c r="U21" s="166">
        <v>12</v>
      </c>
      <c r="V21" s="166">
        <v>0</v>
      </c>
      <c r="W21" s="29">
        <v>2</v>
      </c>
      <c r="X21" s="166">
        <v>11</v>
      </c>
      <c r="Y21" s="166">
        <v>11</v>
      </c>
      <c r="Z21" s="166">
        <v>11</v>
      </c>
      <c r="AA21" s="29">
        <v>2</v>
      </c>
      <c r="AB21" s="166">
        <v>10</v>
      </c>
      <c r="AC21" s="166">
        <v>10</v>
      </c>
      <c r="AD21" s="166">
        <v>10</v>
      </c>
      <c r="AE21" s="29">
        <v>2</v>
      </c>
      <c r="AF21" s="166">
        <v>10</v>
      </c>
      <c r="AG21" s="166">
        <v>10</v>
      </c>
      <c r="AH21" s="73">
        <v>10</v>
      </c>
      <c r="AI21" s="29">
        <v>1</v>
      </c>
      <c r="AJ21" s="166">
        <v>0</v>
      </c>
      <c r="AK21" s="166">
        <v>0</v>
      </c>
      <c r="AL21" s="166">
        <v>0</v>
      </c>
      <c r="AM21" s="29">
        <v>0</v>
      </c>
      <c r="AN21" s="25">
        <v>0</v>
      </c>
      <c r="AO21" s="25">
        <v>0</v>
      </c>
      <c r="AP21" s="25">
        <v>0</v>
      </c>
      <c r="AQ21" s="28">
        <v>0</v>
      </c>
      <c r="AR21" s="25">
        <v>0</v>
      </c>
      <c r="AS21" s="25">
        <v>0</v>
      </c>
      <c r="AT21" s="25">
        <v>0</v>
      </c>
      <c r="AU21" s="120">
        <v>1</v>
      </c>
      <c r="AV21" s="25">
        <v>0</v>
      </c>
      <c r="AW21" s="25">
        <v>0</v>
      </c>
      <c r="AX21" s="25">
        <v>0</v>
      </c>
      <c r="AY21" s="128">
        <f t="shared" si="0"/>
        <v>18</v>
      </c>
      <c r="AZ21" s="56"/>
    </row>
    <row r="22" spans="1:52">
      <c r="A22" s="39">
        <v>17</v>
      </c>
      <c r="B22" s="38" t="s">
        <v>26</v>
      </c>
      <c r="C22" s="29">
        <v>4</v>
      </c>
      <c r="D22" s="166">
        <v>0</v>
      </c>
      <c r="E22" s="56"/>
      <c r="F22" s="166"/>
      <c r="G22" s="29">
        <v>4</v>
      </c>
      <c r="H22" s="166">
        <v>0</v>
      </c>
      <c r="I22" s="166"/>
      <c r="J22" s="166"/>
      <c r="K22" s="29">
        <v>4</v>
      </c>
      <c r="L22" s="166">
        <v>0</v>
      </c>
      <c r="M22" s="166"/>
      <c r="N22" s="166"/>
      <c r="O22" s="29">
        <v>4</v>
      </c>
      <c r="P22" s="166">
        <v>0</v>
      </c>
      <c r="Q22" s="166"/>
      <c r="R22" s="166"/>
      <c r="S22" s="29">
        <v>4</v>
      </c>
      <c r="T22" s="166"/>
      <c r="U22" s="166"/>
      <c r="V22" s="166"/>
      <c r="W22" s="29">
        <v>4</v>
      </c>
      <c r="X22" s="166">
        <v>0</v>
      </c>
      <c r="Y22" s="166"/>
      <c r="Z22" s="166"/>
      <c r="AA22" s="29">
        <v>2</v>
      </c>
      <c r="AB22" s="166">
        <v>0</v>
      </c>
      <c r="AC22" s="166"/>
      <c r="AD22" s="166"/>
      <c r="AE22" s="29">
        <v>2</v>
      </c>
      <c r="AF22" s="166">
        <v>0</v>
      </c>
      <c r="AG22" s="166"/>
      <c r="AH22" s="73"/>
      <c r="AI22" s="29">
        <v>1</v>
      </c>
      <c r="AJ22" s="166"/>
      <c r="AK22" s="166"/>
      <c r="AL22" s="166"/>
      <c r="AM22" s="29">
        <v>0</v>
      </c>
      <c r="AN22" s="25">
        <v>0</v>
      </c>
      <c r="AO22" s="25">
        <v>0</v>
      </c>
      <c r="AP22" s="25">
        <v>0</v>
      </c>
      <c r="AQ22" s="28"/>
      <c r="AR22" s="25">
        <v>0</v>
      </c>
      <c r="AS22" s="25">
        <v>0</v>
      </c>
      <c r="AT22" s="25">
        <v>0</v>
      </c>
      <c r="AU22" s="120">
        <v>2</v>
      </c>
      <c r="AV22" s="25">
        <v>0</v>
      </c>
      <c r="AW22" s="25">
        <v>0</v>
      </c>
      <c r="AX22" s="25">
        <v>0</v>
      </c>
      <c r="AY22" s="128">
        <f t="shared" si="0"/>
        <v>31</v>
      </c>
      <c r="AZ22" s="56"/>
    </row>
    <row r="23" spans="1:52" s="63" customFormat="1">
      <c r="A23" s="39">
        <v>18</v>
      </c>
      <c r="B23" s="38" t="s">
        <v>27</v>
      </c>
      <c r="C23" s="29">
        <v>2</v>
      </c>
      <c r="D23" s="166">
        <v>60</v>
      </c>
      <c r="E23" s="56">
        <v>60</v>
      </c>
      <c r="F23" s="166">
        <v>35</v>
      </c>
      <c r="G23" s="29">
        <v>2</v>
      </c>
      <c r="H23" s="166">
        <v>48</v>
      </c>
      <c r="I23" s="166">
        <v>48</v>
      </c>
      <c r="J23" s="166">
        <v>30</v>
      </c>
      <c r="K23" s="29">
        <v>2</v>
      </c>
      <c r="L23" s="166">
        <v>40</v>
      </c>
      <c r="M23" s="166">
        <v>40</v>
      </c>
      <c r="N23" s="166">
        <v>30</v>
      </c>
      <c r="O23" s="29">
        <v>2</v>
      </c>
      <c r="P23" s="166">
        <v>64</v>
      </c>
      <c r="Q23" s="166">
        <v>64</v>
      </c>
      <c r="R23" s="166">
        <v>64</v>
      </c>
      <c r="S23" s="29">
        <v>2</v>
      </c>
      <c r="T23" s="166">
        <v>88</v>
      </c>
      <c r="U23" s="166">
        <v>88</v>
      </c>
      <c r="V23" s="166">
        <v>0</v>
      </c>
      <c r="W23" s="29">
        <v>2</v>
      </c>
      <c r="X23" s="166">
        <v>32</v>
      </c>
      <c r="Y23" s="166">
        <v>32</v>
      </c>
      <c r="Z23" s="166">
        <v>30</v>
      </c>
      <c r="AA23" s="29">
        <v>2</v>
      </c>
      <c r="AB23" s="166">
        <v>32</v>
      </c>
      <c r="AC23" s="166">
        <v>32</v>
      </c>
      <c r="AD23" s="166">
        <v>32</v>
      </c>
      <c r="AE23" s="29">
        <v>2</v>
      </c>
      <c r="AF23" s="166">
        <v>40</v>
      </c>
      <c r="AG23" s="166">
        <v>40</v>
      </c>
      <c r="AH23" s="73">
        <v>30</v>
      </c>
      <c r="AI23" s="29">
        <v>1</v>
      </c>
      <c r="AJ23" s="166">
        <v>0</v>
      </c>
      <c r="AK23" s="166">
        <v>0</v>
      </c>
      <c r="AL23" s="166">
        <v>0</v>
      </c>
      <c r="AM23" s="29">
        <v>0</v>
      </c>
      <c r="AN23" s="25">
        <v>0</v>
      </c>
      <c r="AO23" s="25">
        <v>0</v>
      </c>
      <c r="AP23" s="25">
        <v>0</v>
      </c>
      <c r="AQ23" s="28">
        <v>1</v>
      </c>
      <c r="AR23" s="25">
        <v>0</v>
      </c>
      <c r="AS23" s="25">
        <v>0</v>
      </c>
      <c r="AT23" s="25">
        <v>0</v>
      </c>
      <c r="AU23" s="120">
        <v>1</v>
      </c>
      <c r="AV23" s="25">
        <v>0</v>
      </c>
      <c r="AW23" s="25">
        <v>0</v>
      </c>
      <c r="AX23" s="25">
        <v>0</v>
      </c>
      <c r="AY23" s="128">
        <f t="shared" si="0"/>
        <v>19</v>
      </c>
      <c r="AZ23" s="56"/>
    </row>
    <row r="24" spans="1:52" s="63" customFormat="1">
      <c r="A24" s="40">
        <v>19</v>
      </c>
      <c r="B24" s="38" t="s">
        <v>28</v>
      </c>
      <c r="C24" s="29">
        <v>3</v>
      </c>
      <c r="D24" s="166">
        <v>0</v>
      </c>
      <c r="E24" s="56">
        <v>0</v>
      </c>
      <c r="F24" s="166">
        <v>0</v>
      </c>
      <c r="G24" s="29">
        <v>3</v>
      </c>
      <c r="H24" s="166">
        <v>0</v>
      </c>
      <c r="I24" s="166">
        <v>0</v>
      </c>
      <c r="J24" s="166">
        <v>0</v>
      </c>
      <c r="K24" s="29">
        <v>3</v>
      </c>
      <c r="L24" s="166">
        <v>0</v>
      </c>
      <c r="M24" s="166">
        <v>0</v>
      </c>
      <c r="N24" s="166">
        <v>0</v>
      </c>
      <c r="O24" s="29">
        <v>3</v>
      </c>
      <c r="P24" s="166">
        <v>0</v>
      </c>
      <c r="Q24" s="166">
        <v>0</v>
      </c>
      <c r="R24" s="166">
        <v>0</v>
      </c>
      <c r="S24" s="29">
        <v>3</v>
      </c>
      <c r="T24" s="166">
        <v>0</v>
      </c>
      <c r="U24" s="166">
        <v>0</v>
      </c>
      <c r="V24" s="166"/>
      <c r="W24" s="29">
        <v>3</v>
      </c>
      <c r="X24" s="166">
        <v>0</v>
      </c>
      <c r="Y24" s="166">
        <v>0</v>
      </c>
      <c r="Z24" s="166">
        <v>0</v>
      </c>
      <c r="AA24" s="29">
        <v>4</v>
      </c>
      <c r="AB24" s="166">
        <v>0</v>
      </c>
      <c r="AC24" s="166">
        <v>0</v>
      </c>
      <c r="AD24" s="166">
        <v>0</v>
      </c>
      <c r="AE24" s="29">
        <v>4</v>
      </c>
      <c r="AF24" s="166">
        <v>0</v>
      </c>
      <c r="AG24" s="166">
        <v>0</v>
      </c>
      <c r="AH24" s="73">
        <v>0</v>
      </c>
      <c r="AI24" s="29">
        <v>1</v>
      </c>
      <c r="AJ24" s="166"/>
      <c r="AK24" s="166"/>
      <c r="AL24" s="166"/>
      <c r="AM24" s="29">
        <v>0</v>
      </c>
      <c r="AN24" s="25">
        <v>0</v>
      </c>
      <c r="AO24" s="25">
        <v>0</v>
      </c>
      <c r="AP24" s="25">
        <v>0</v>
      </c>
      <c r="AQ24" s="28"/>
      <c r="AR24" s="25">
        <v>0</v>
      </c>
      <c r="AS24" s="25">
        <v>0</v>
      </c>
      <c r="AT24" s="25">
        <v>0</v>
      </c>
      <c r="AU24" s="120">
        <v>2</v>
      </c>
      <c r="AV24" s="25">
        <v>0</v>
      </c>
      <c r="AW24" s="25">
        <v>0</v>
      </c>
      <c r="AX24" s="25">
        <v>0</v>
      </c>
      <c r="AY24" s="128">
        <f t="shared" si="0"/>
        <v>29</v>
      </c>
      <c r="AZ24" s="56"/>
    </row>
    <row r="25" spans="1:52" s="63" customFormat="1" ht="17.25" customHeight="1">
      <c r="A25" s="39">
        <v>20</v>
      </c>
      <c r="B25" s="277" t="s">
        <v>101</v>
      </c>
      <c r="C25" s="29">
        <v>2</v>
      </c>
      <c r="D25" s="166">
        <v>15</v>
      </c>
      <c r="E25" s="56">
        <v>15</v>
      </c>
      <c r="F25" s="166">
        <v>6</v>
      </c>
      <c r="G25" s="29">
        <v>2</v>
      </c>
      <c r="H25" s="166">
        <v>18</v>
      </c>
      <c r="I25" s="166">
        <v>18</v>
      </c>
      <c r="J25" s="166">
        <v>9</v>
      </c>
      <c r="K25" s="29">
        <v>2</v>
      </c>
      <c r="L25" s="166">
        <v>10</v>
      </c>
      <c r="M25" s="166">
        <v>10</v>
      </c>
      <c r="N25" s="166">
        <v>0</v>
      </c>
      <c r="O25" s="29">
        <v>2</v>
      </c>
      <c r="P25" s="166">
        <v>21</v>
      </c>
      <c r="Q25" s="166">
        <v>21</v>
      </c>
      <c r="R25" s="166">
        <v>7</v>
      </c>
      <c r="S25" s="29">
        <v>2</v>
      </c>
      <c r="T25" s="166">
        <v>183</v>
      </c>
      <c r="U25" s="166">
        <v>183</v>
      </c>
      <c r="V25" s="166">
        <v>0</v>
      </c>
      <c r="W25" s="29">
        <v>2</v>
      </c>
      <c r="X25" s="166">
        <v>6</v>
      </c>
      <c r="Y25" s="166">
        <v>6</v>
      </c>
      <c r="Z25" s="166">
        <v>0</v>
      </c>
      <c r="AA25" s="29">
        <v>2</v>
      </c>
      <c r="AB25" s="166">
        <v>0</v>
      </c>
      <c r="AC25" s="166">
        <v>0</v>
      </c>
      <c r="AD25" s="166">
        <v>0</v>
      </c>
      <c r="AE25" s="29">
        <v>2</v>
      </c>
      <c r="AF25" s="166">
        <v>0</v>
      </c>
      <c r="AG25" s="166">
        <v>0</v>
      </c>
      <c r="AH25" s="73">
        <v>0</v>
      </c>
      <c r="AI25" s="29">
        <v>1</v>
      </c>
      <c r="AJ25" s="166">
        <v>0</v>
      </c>
      <c r="AK25" s="166">
        <v>0</v>
      </c>
      <c r="AL25" s="166">
        <v>0</v>
      </c>
      <c r="AM25" s="29">
        <v>0</v>
      </c>
      <c r="AN25" s="25">
        <v>0</v>
      </c>
      <c r="AO25" s="25">
        <v>0</v>
      </c>
      <c r="AP25" s="25">
        <v>0</v>
      </c>
      <c r="AQ25" s="28">
        <v>0</v>
      </c>
      <c r="AR25" s="25">
        <v>0</v>
      </c>
      <c r="AS25" s="25">
        <v>0</v>
      </c>
      <c r="AT25" s="25">
        <v>0</v>
      </c>
      <c r="AU25" s="120">
        <v>1</v>
      </c>
      <c r="AV25" s="25">
        <v>0</v>
      </c>
      <c r="AW25" s="25">
        <v>0</v>
      </c>
      <c r="AX25" s="25">
        <v>0</v>
      </c>
      <c r="AY25" s="128">
        <f t="shared" si="0"/>
        <v>18</v>
      </c>
      <c r="AZ25" s="56"/>
    </row>
    <row r="26" spans="1:52" s="63" customFormat="1">
      <c r="A26" s="39">
        <v>21</v>
      </c>
      <c r="B26" s="38" t="s">
        <v>30</v>
      </c>
      <c r="C26" s="29">
        <v>2</v>
      </c>
      <c r="D26" s="166">
        <v>0</v>
      </c>
      <c r="E26" s="166"/>
      <c r="F26" s="166"/>
      <c r="G26" s="29">
        <v>2</v>
      </c>
      <c r="H26" s="166">
        <v>0</v>
      </c>
      <c r="I26" s="166"/>
      <c r="J26" s="166"/>
      <c r="K26" s="29">
        <v>2</v>
      </c>
      <c r="L26" s="166">
        <v>0</v>
      </c>
      <c r="M26" s="166"/>
      <c r="N26" s="166"/>
      <c r="O26" s="29">
        <v>2</v>
      </c>
      <c r="P26" s="166">
        <v>0</v>
      </c>
      <c r="Q26" s="166"/>
      <c r="R26" s="166"/>
      <c r="S26" s="29">
        <v>2</v>
      </c>
      <c r="T26" s="166">
        <v>0</v>
      </c>
      <c r="U26" s="166"/>
      <c r="V26" s="166"/>
      <c r="W26" s="29">
        <v>2</v>
      </c>
      <c r="X26" s="166">
        <v>0</v>
      </c>
      <c r="Y26" s="166"/>
      <c r="Z26" s="166"/>
      <c r="AA26" s="29">
        <v>2</v>
      </c>
      <c r="AB26" s="166">
        <v>0</v>
      </c>
      <c r="AC26" s="166"/>
      <c r="AD26" s="166"/>
      <c r="AE26" s="29">
        <v>2</v>
      </c>
      <c r="AF26" s="166">
        <v>0</v>
      </c>
      <c r="AG26" s="166"/>
      <c r="AH26" s="73"/>
      <c r="AI26" s="29">
        <v>1</v>
      </c>
      <c r="AJ26" s="166"/>
      <c r="AK26" s="166"/>
      <c r="AL26" s="166"/>
      <c r="AM26" s="29">
        <v>1</v>
      </c>
      <c r="AN26" s="25">
        <v>0</v>
      </c>
      <c r="AO26" s="25">
        <v>0</v>
      </c>
      <c r="AP26" s="25">
        <v>0</v>
      </c>
      <c r="AQ26" s="28"/>
      <c r="AR26" s="25">
        <v>0</v>
      </c>
      <c r="AS26" s="25">
        <v>0</v>
      </c>
      <c r="AT26" s="25">
        <v>0</v>
      </c>
      <c r="AU26" s="120">
        <v>1</v>
      </c>
      <c r="AV26" s="25">
        <v>0</v>
      </c>
      <c r="AW26" s="25">
        <v>0</v>
      </c>
      <c r="AX26" s="25">
        <v>0</v>
      </c>
      <c r="AY26" s="128">
        <f t="shared" si="0"/>
        <v>19</v>
      </c>
      <c r="AZ26" s="56"/>
    </row>
    <row r="27" spans="1:52">
      <c r="A27" s="39">
        <v>22</v>
      </c>
      <c r="B27" s="38" t="s">
        <v>31</v>
      </c>
      <c r="C27" s="29">
        <v>2</v>
      </c>
      <c r="D27" s="166">
        <v>0</v>
      </c>
      <c r="E27" s="166"/>
      <c r="F27" s="166"/>
      <c r="G27" s="29">
        <v>2</v>
      </c>
      <c r="H27" s="166">
        <v>0</v>
      </c>
      <c r="I27" s="166"/>
      <c r="J27" s="166"/>
      <c r="K27" s="29">
        <v>2</v>
      </c>
      <c r="L27" s="166">
        <v>0</v>
      </c>
      <c r="M27" s="166"/>
      <c r="N27" s="166"/>
      <c r="O27" s="29">
        <v>2</v>
      </c>
      <c r="P27" s="166">
        <v>0</v>
      </c>
      <c r="Q27" s="166"/>
      <c r="R27" s="166"/>
      <c r="S27" s="29">
        <v>2</v>
      </c>
      <c r="T27" s="166">
        <v>0</v>
      </c>
      <c r="U27" s="166"/>
      <c r="V27" s="166"/>
      <c r="W27" s="29">
        <v>2</v>
      </c>
      <c r="X27" s="166">
        <v>0</v>
      </c>
      <c r="Y27" s="166"/>
      <c r="Z27" s="166"/>
      <c r="AA27" s="29">
        <v>2</v>
      </c>
      <c r="AB27" s="166">
        <v>0</v>
      </c>
      <c r="AC27" s="166"/>
      <c r="AD27" s="166"/>
      <c r="AE27" s="29">
        <v>2</v>
      </c>
      <c r="AF27" s="166">
        <v>0</v>
      </c>
      <c r="AG27" s="166"/>
      <c r="AH27" s="73"/>
      <c r="AI27" s="29">
        <v>1</v>
      </c>
      <c r="AJ27" s="166"/>
      <c r="AK27" s="166"/>
      <c r="AL27" s="166"/>
      <c r="AM27" s="29">
        <v>0</v>
      </c>
      <c r="AN27" s="25">
        <v>0</v>
      </c>
      <c r="AO27" s="25">
        <v>0</v>
      </c>
      <c r="AP27" s="25">
        <v>0</v>
      </c>
      <c r="AQ27" s="28"/>
      <c r="AR27" s="25">
        <v>0</v>
      </c>
      <c r="AS27" s="25">
        <v>0</v>
      </c>
      <c r="AT27" s="25">
        <v>0</v>
      </c>
      <c r="AU27" s="120">
        <v>1</v>
      </c>
      <c r="AV27" s="25">
        <v>0</v>
      </c>
      <c r="AW27" s="25">
        <v>0</v>
      </c>
      <c r="AX27" s="25">
        <v>0</v>
      </c>
      <c r="AY27" s="128">
        <f t="shared" si="0"/>
        <v>18</v>
      </c>
      <c r="AZ27" s="166"/>
    </row>
    <row r="28" spans="1:52" s="63" customFormat="1">
      <c r="A28" s="39">
        <v>23</v>
      </c>
      <c r="B28" s="38" t="s">
        <v>32</v>
      </c>
      <c r="C28" s="29">
        <v>2</v>
      </c>
      <c r="D28" s="166">
        <v>0</v>
      </c>
      <c r="E28" s="56">
        <v>0</v>
      </c>
      <c r="F28" s="166">
        <v>0</v>
      </c>
      <c r="G28" s="29">
        <v>2</v>
      </c>
      <c r="H28" s="166">
        <v>0</v>
      </c>
      <c r="I28" s="166">
        <v>0</v>
      </c>
      <c r="J28" s="166">
        <v>0</v>
      </c>
      <c r="K28" s="29">
        <v>2</v>
      </c>
      <c r="L28" s="166">
        <v>0</v>
      </c>
      <c r="M28" s="166">
        <v>0</v>
      </c>
      <c r="N28" s="166">
        <v>0</v>
      </c>
      <c r="O28" s="29">
        <v>2</v>
      </c>
      <c r="P28" s="166">
        <v>0</v>
      </c>
      <c r="Q28" s="166">
        <v>0</v>
      </c>
      <c r="R28" s="166">
        <v>0</v>
      </c>
      <c r="S28" s="29">
        <v>2</v>
      </c>
      <c r="T28" s="166">
        <v>0</v>
      </c>
      <c r="U28" s="166">
        <v>0</v>
      </c>
      <c r="V28" s="166"/>
      <c r="W28" s="29">
        <v>2</v>
      </c>
      <c r="X28" s="166">
        <v>0</v>
      </c>
      <c r="Y28" s="166">
        <v>0</v>
      </c>
      <c r="Z28" s="166">
        <v>0</v>
      </c>
      <c r="AA28" s="33">
        <v>2</v>
      </c>
      <c r="AB28" s="32">
        <v>0</v>
      </c>
      <c r="AC28" s="32">
        <v>0</v>
      </c>
      <c r="AD28" s="32">
        <v>0</v>
      </c>
      <c r="AE28" s="29">
        <v>2</v>
      </c>
      <c r="AF28" s="166">
        <v>0</v>
      </c>
      <c r="AG28" s="166">
        <v>0</v>
      </c>
      <c r="AH28" s="73">
        <v>0</v>
      </c>
      <c r="AI28" s="29">
        <v>1</v>
      </c>
      <c r="AJ28" s="166"/>
      <c r="AK28" s="166"/>
      <c r="AL28" s="166"/>
      <c r="AM28" s="29">
        <v>1</v>
      </c>
      <c r="AN28" s="25">
        <v>0</v>
      </c>
      <c r="AO28" s="25">
        <v>0</v>
      </c>
      <c r="AP28" s="25">
        <v>0</v>
      </c>
      <c r="AQ28" s="28"/>
      <c r="AR28" s="25">
        <v>0</v>
      </c>
      <c r="AS28" s="25">
        <v>0</v>
      </c>
      <c r="AT28" s="25">
        <v>0</v>
      </c>
      <c r="AU28" s="120">
        <v>1</v>
      </c>
      <c r="AV28" s="25">
        <v>0</v>
      </c>
      <c r="AW28" s="25">
        <v>0</v>
      </c>
      <c r="AX28" s="25">
        <v>0</v>
      </c>
      <c r="AY28" s="128">
        <f t="shared" si="0"/>
        <v>19</v>
      </c>
      <c r="AZ28" s="56"/>
    </row>
    <row r="29" spans="1:52">
      <c r="A29" s="39">
        <v>24</v>
      </c>
      <c r="B29" s="38" t="s">
        <v>33</v>
      </c>
      <c r="C29" s="29">
        <v>2</v>
      </c>
      <c r="D29" s="166">
        <v>10</v>
      </c>
      <c r="E29" s="166">
        <v>8</v>
      </c>
      <c r="F29" s="166">
        <v>8</v>
      </c>
      <c r="G29" s="29">
        <v>2</v>
      </c>
      <c r="H29" s="166">
        <v>10</v>
      </c>
      <c r="I29" s="166">
        <v>10</v>
      </c>
      <c r="J29" s="166">
        <v>10</v>
      </c>
      <c r="K29" s="29">
        <v>2</v>
      </c>
      <c r="L29" s="166">
        <v>9</v>
      </c>
      <c r="M29" s="166">
        <v>9</v>
      </c>
      <c r="N29" s="166">
        <v>0</v>
      </c>
      <c r="O29" s="29">
        <v>2</v>
      </c>
      <c r="P29" s="166">
        <v>10</v>
      </c>
      <c r="Q29" s="166">
        <v>9</v>
      </c>
      <c r="R29" s="166">
        <v>9</v>
      </c>
      <c r="S29" s="29">
        <v>2</v>
      </c>
      <c r="T29" s="166">
        <v>0</v>
      </c>
      <c r="U29" s="166">
        <v>0</v>
      </c>
      <c r="V29" s="166"/>
      <c r="W29" s="29">
        <v>0</v>
      </c>
      <c r="X29" s="166">
        <v>10</v>
      </c>
      <c r="Y29" s="166">
        <v>10</v>
      </c>
      <c r="Z29" s="166">
        <v>10</v>
      </c>
      <c r="AA29" s="29">
        <v>2</v>
      </c>
      <c r="AB29" s="166">
        <v>10</v>
      </c>
      <c r="AC29" s="166">
        <v>8</v>
      </c>
      <c r="AD29" s="166">
        <v>8</v>
      </c>
      <c r="AE29" s="29">
        <v>2</v>
      </c>
      <c r="AF29" s="166">
        <v>10</v>
      </c>
      <c r="AG29" s="166">
        <v>9</v>
      </c>
      <c r="AH29" s="73">
        <v>9</v>
      </c>
      <c r="AI29" s="29">
        <v>1</v>
      </c>
      <c r="AJ29" s="166">
        <v>0</v>
      </c>
      <c r="AK29" s="166">
        <v>0</v>
      </c>
      <c r="AL29" s="166">
        <v>0</v>
      </c>
      <c r="AM29" s="29">
        <v>1</v>
      </c>
      <c r="AN29" s="25">
        <v>7</v>
      </c>
      <c r="AO29" s="25">
        <v>7</v>
      </c>
      <c r="AP29" s="25">
        <v>7</v>
      </c>
      <c r="AQ29" s="28">
        <v>0</v>
      </c>
      <c r="AR29" s="25">
        <v>0</v>
      </c>
      <c r="AS29" s="25">
        <v>0</v>
      </c>
      <c r="AT29" s="25">
        <v>0</v>
      </c>
      <c r="AU29" s="120">
        <v>1</v>
      </c>
      <c r="AV29" s="25">
        <v>0</v>
      </c>
      <c r="AW29" s="25">
        <v>0</v>
      </c>
      <c r="AX29" s="25">
        <v>0</v>
      </c>
      <c r="AY29" s="128">
        <f t="shared" si="0"/>
        <v>17</v>
      </c>
      <c r="AZ29" s="56"/>
    </row>
    <row r="30" spans="1:52">
      <c r="A30" s="39">
        <v>25</v>
      </c>
      <c r="B30" s="38" t="s">
        <v>34</v>
      </c>
      <c r="C30" s="29">
        <v>2</v>
      </c>
      <c r="D30" s="166">
        <v>0</v>
      </c>
      <c r="E30" s="166"/>
      <c r="F30" s="166"/>
      <c r="G30" s="29">
        <v>2</v>
      </c>
      <c r="H30" s="166">
        <v>0</v>
      </c>
      <c r="I30" s="166"/>
      <c r="J30" s="166"/>
      <c r="K30" s="29">
        <v>2</v>
      </c>
      <c r="L30" s="166">
        <v>0</v>
      </c>
      <c r="M30" s="166"/>
      <c r="N30" s="166"/>
      <c r="O30" s="29">
        <v>2</v>
      </c>
      <c r="P30" s="166">
        <v>0</v>
      </c>
      <c r="Q30" s="166"/>
      <c r="R30" s="166"/>
      <c r="S30" s="29">
        <v>2</v>
      </c>
      <c r="T30" s="166">
        <v>0</v>
      </c>
      <c r="U30" s="166"/>
      <c r="V30" s="166"/>
      <c r="W30" s="29">
        <v>2</v>
      </c>
      <c r="X30" s="166">
        <v>0</v>
      </c>
      <c r="Y30" s="166"/>
      <c r="Z30" s="166"/>
      <c r="AA30" s="29">
        <v>2</v>
      </c>
      <c r="AB30" s="166">
        <v>0</v>
      </c>
      <c r="AC30" s="166"/>
      <c r="AD30" s="166"/>
      <c r="AE30" s="29">
        <v>2</v>
      </c>
      <c r="AF30" s="166">
        <v>0</v>
      </c>
      <c r="AG30" s="166"/>
      <c r="AH30" s="73"/>
      <c r="AI30" s="29">
        <v>1</v>
      </c>
      <c r="AJ30" s="166"/>
      <c r="AK30" s="166"/>
      <c r="AL30" s="166"/>
      <c r="AM30" s="29">
        <v>1</v>
      </c>
      <c r="AN30" s="25">
        <v>0</v>
      </c>
      <c r="AO30" s="25">
        <v>0</v>
      </c>
      <c r="AP30" s="25">
        <v>0</v>
      </c>
      <c r="AQ30" s="28"/>
      <c r="AR30" s="25">
        <v>0</v>
      </c>
      <c r="AS30" s="25">
        <v>0</v>
      </c>
      <c r="AT30" s="25">
        <v>0</v>
      </c>
      <c r="AU30" s="120">
        <v>2</v>
      </c>
      <c r="AV30" s="25">
        <v>0</v>
      </c>
      <c r="AW30" s="25">
        <v>0</v>
      </c>
      <c r="AX30" s="25">
        <v>0</v>
      </c>
      <c r="AY30" s="128">
        <f t="shared" si="0"/>
        <v>20</v>
      </c>
      <c r="AZ30" s="56"/>
    </row>
    <row r="31" spans="1:52">
      <c r="A31" s="39">
        <v>26</v>
      </c>
      <c r="B31" s="38" t="s">
        <v>35</v>
      </c>
      <c r="C31" s="29">
        <v>4</v>
      </c>
      <c r="D31" s="166">
        <v>0</v>
      </c>
      <c r="E31" s="166">
        <v>0</v>
      </c>
      <c r="F31" s="166">
        <v>0</v>
      </c>
      <c r="G31" s="29">
        <v>4</v>
      </c>
      <c r="H31" s="166">
        <v>107</v>
      </c>
      <c r="I31" s="166">
        <v>107</v>
      </c>
      <c r="J31" s="166">
        <v>107</v>
      </c>
      <c r="K31" s="29">
        <v>4</v>
      </c>
      <c r="L31" s="166">
        <v>0</v>
      </c>
      <c r="M31" s="166">
        <v>0</v>
      </c>
      <c r="N31" s="166">
        <v>0</v>
      </c>
      <c r="O31" s="29">
        <v>4</v>
      </c>
      <c r="P31" s="166">
        <v>104</v>
      </c>
      <c r="Q31" s="166">
        <v>104</v>
      </c>
      <c r="R31" s="166">
        <v>104</v>
      </c>
      <c r="S31" s="29">
        <v>4</v>
      </c>
      <c r="T31" s="166">
        <v>0</v>
      </c>
      <c r="U31" s="166">
        <v>0</v>
      </c>
      <c r="V31" s="166">
        <v>0</v>
      </c>
      <c r="W31" s="29">
        <v>4</v>
      </c>
      <c r="X31" s="166">
        <v>0</v>
      </c>
      <c r="Y31" s="166">
        <v>0</v>
      </c>
      <c r="Z31" s="166">
        <v>0</v>
      </c>
      <c r="AA31" s="29">
        <v>2</v>
      </c>
      <c r="AB31" s="166">
        <v>0</v>
      </c>
      <c r="AC31" s="166">
        <v>0</v>
      </c>
      <c r="AD31" s="166">
        <v>0</v>
      </c>
      <c r="AE31" s="29">
        <v>2</v>
      </c>
      <c r="AF31" s="166">
        <v>0</v>
      </c>
      <c r="AG31" s="166">
        <v>0</v>
      </c>
      <c r="AH31" s="73">
        <v>0</v>
      </c>
      <c r="AI31" s="29">
        <v>1</v>
      </c>
      <c r="AJ31" s="166">
        <v>96</v>
      </c>
      <c r="AK31" s="166">
        <v>96</v>
      </c>
      <c r="AL31" s="166">
        <v>0</v>
      </c>
      <c r="AM31" s="29">
        <v>0</v>
      </c>
      <c r="AN31" s="25">
        <v>0</v>
      </c>
      <c r="AO31" s="25">
        <v>0</v>
      </c>
      <c r="AP31" s="25">
        <v>0</v>
      </c>
      <c r="AQ31" s="28">
        <v>1</v>
      </c>
      <c r="AR31" s="25">
        <v>0</v>
      </c>
      <c r="AS31" s="25">
        <v>0</v>
      </c>
      <c r="AT31" s="25">
        <v>0</v>
      </c>
      <c r="AU31" s="120">
        <v>2</v>
      </c>
      <c r="AV31" s="25">
        <v>0</v>
      </c>
      <c r="AW31" s="25">
        <v>0</v>
      </c>
      <c r="AX31" s="25">
        <v>0</v>
      </c>
      <c r="AY31" s="128">
        <f t="shared" si="0"/>
        <v>32</v>
      </c>
      <c r="AZ31" s="56"/>
    </row>
    <row r="32" spans="1:52">
      <c r="A32" s="39">
        <v>27</v>
      </c>
      <c r="B32" s="38" t="s">
        <v>36</v>
      </c>
      <c r="C32" s="29">
        <v>4</v>
      </c>
      <c r="D32" s="166">
        <v>10</v>
      </c>
      <c r="E32" s="56">
        <v>10</v>
      </c>
      <c r="F32" s="166">
        <v>10</v>
      </c>
      <c r="G32" s="29">
        <v>4</v>
      </c>
      <c r="H32" s="166">
        <v>12</v>
      </c>
      <c r="I32" s="166">
        <v>10</v>
      </c>
      <c r="J32" s="166">
        <v>10</v>
      </c>
      <c r="K32" s="29">
        <v>4</v>
      </c>
      <c r="L32" s="166">
        <v>5</v>
      </c>
      <c r="M32" s="166">
        <v>5</v>
      </c>
      <c r="N32" s="166">
        <v>3</v>
      </c>
      <c r="O32" s="29">
        <v>4</v>
      </c>
      <c r="P32" s="166">
        <v>8</v>
      </c>
      <c r="Q32" s="166">
        <v>8</v>
      </c>
      <c r="R32" s="166">
        <v>4</v>
      </c>
      <c r="S32" s="29">
        <v>4</v>
      </c>
      <c r="T32" s="166">
        <v>12</v>
      </c>
      <c r="U32" s="166">
        <v>12</v>
      </c>
      <c r="V32" s="166">
        <v>4</v>
      </c>
      <c r="W32" s="29">
        <v>4</v>
      </c>
      <c r="X32" s="166">
        <v>3</v>
      </c>
      <c r="Y32" s="166">
        <v>3</v>
      </c>
      <c r="Z32" s="166">
        <v>3</v>
      </c>
      <c r="AA32" s="29">
        <v>2</v>
      </c>
      <c r="AB32" s="166">
        <v>1</v>
      </c>
      <c r="AC32" s="166">
        <v>1</v>
      </c>
      <c r="AD32" s="166">
        <v>1</v>
      </c>
      <c r="AE32" s="29">
        <v>2</v>
      </c>
      <c r="AF32" s="166">
        <v>2</v>
      </c>
      <c r="AG32" s="166">
        <v>2</v>
      </c>
      <c r="AH32" s="73">
        <v>2</v>
      </c>
      <c r="AI32" s="29">
        <v>1</v>
      </c>
      <c r="AJ32" s="166">
        <v>12</v>
      </c>
      <c r="AK32" s="166">
        <v>12</v>
      </c>
      <c r="AL32" s="166">
        <v>12</v>
      </c>
      <c r="AM32" s="29">
        <v>0</v>
      </c>
      <c r="AN32" s="25">
        <v>0</v>
      </c>
      <c r="AO32" s="25">
        <v>0</v>
      </c>
      <c r="AP32" s="25">
        <v>0</v>
      </c>
      <c r="AQ32" s="28">
        <v>1</v>
      </c>
      <c r="AR32" s="25">
        <v>4</v>
      </c>
      <c r="AS32" s="25">
        <v>4</v>
      </c>
      <c r="AT32" s="25">
        <v>4</v>
      </c>
      <c r="AU32" s="120">
        <v>1</v>
      </c>
      <c r="AV32" s="25">
        <v>5</v>
      </c>
      <c r="AW32" s="25">
        <v>5</v>
      </c>
      <c r="AX32" s="25">
        <v>5</v>
      </c>
      <c r="AY32" s="128">
        <f t="shared" si="0"/>
        <v>31</v>
      </c>
      <c r="AZ32" s="56"/>
    </row>
    <row r="33" spans="1:52">
      <c r="A33" s="39">
        <v>28</v>
      </c>
      <c r="B33" s="38" t="s">
        <v>37</v>
      </c>
      <c r="C33" s="29">
        <v>3</v>
      </c>
      <c r="D33" s="166">
        <v>0</v>
      </c>
      <c r="E33" s="166"/>
      <c r="F33" s="166"/>
      <c r="G33" s="29">
        <v>3</v>
      </c>
      <c r="H33" s="166">
        <v>0</v>
      </c>
      <c r="I33" s="166"/>
      <c r="J33" s="166"/>
      <c r="K33" s="29">
        <v>3</v>
      </c>
      <c r="L33" s="166">
        <v>0</v>
      </c>
      <c r="M33" s="166"/>
      <c r="N33" s="166"/>
      <c r="O33" s="29">
        <v>3</v>
      </c>
      <c r="P33" s="166">
        <v>0</v>
      </c>
      <c r="Q33" s="166"/>
      <c r="R33" s="166"/>
      <c r="S33" s="29">
        <v>3</v>
      </c>
      <c r="T33" s="166">
        <v>0</v>
      </c>
      <c r="U33" s="166"/>
      <c r="V33" s="166"/>
      <c r="W33" s="29">
        <v>3</v>
      </c>
      <c r="X33" s="166">
        <v>0</v>
      </c>
      <c r="Y33" s="166"/>
      <c r="Z33" s="166"/>
      <c r="AA33" s="29">
        <v>2</v>
      </c>
      <c r="AB33" s="166">
        <v>0</v>
      </c>
      <c r="AC33" s="166"/>
      <c r="AD33" s="166"/>
      <c r="AE33" s="29">
        <v>2</v>
      </c>
      <c r="AF33" s="166">
        <v>0</v>
      </c>
      <c r="AG33" s="166"/>
      <c r="AH33" s="73"/>
      <c r="AI33" s="29">
        <v>1</v>
      </c>
      <c r="AJ33" s="166"/>
      <c r="AK33" s="166"/>
      <c r="AL33" s="166"/>
      <c r="AM33" s="29">
        <v>1</v>
      </c>
      <c r="AN33" s="25">
        <v>0</v>
      </c>
      <c r="AO33" s="25">
        <v>0</v>
      </c>
      <c r="AP33" s="25">
        <v>0</v>
      </c>
      <c r="AQ33" s="28"/>
      <c r="AR33" s="25">
        <v>0</v>
      </c>
      <c r="AS33" s="25">
        <v>0</v>
      </c>
      <c r="AT33" s="25">
        <v>0</v>
      </c>
      <c r="AU33" s="120">
        <v>1</v>
      </c>
      <c r="AV33" s="25">
        <v>0</v>
      </c>
      <c r="AW33" s="25">
        <v>0</v>
      </c>
      <c r="AX33" s="25">
        <v>0</v>
      </c>
      <c r="AY33" s="128">
        <f t="shared" si="0"/>
        <v>25</v>
      </c>
      <c r="AZ33" s="56"/>
    </row>
    <row r="34" spans="1:52">
      <c r="A34" s="39">
        <v>29</v>
      </c>
      <c r="B34" s="38" t="s">
        <v>38</v>
      </c>
      <c r="C34" s="29">
        <v>3</v>
      </c>
      <c r="D34" s="166">
        <v>26</v>
      </c>
      <c r="E34" s="56">
        <v>26</v>
      </c>
      <c r="F34" s="166">
        <v>26</v>
      </c>
      <c r="G34" s="29">
        <v>3</v>
      </c>
      <c r="H34" s="166">
        <v>35</v>
      </c>
      <c r="I34" s="166">
        <v>35</v>
      </c>
      <c r="J34" s="166">
        <v>35</v>
      </c>
      <c r="K34" s="29">
        <v>3</v>
      </c>
      <c r="L34" s="166">
        <v>26</v>
      </c>
      <c r="M34" s="166">
        <v>26</v>
      </c>
      <c r="N34" s="166">
        <v>26</v>
      </c>
      <c r="O34" s="29">
        <v>3</v>
      </c>
      <c r="P34" s="166">
        <v>32</v>
      </c>
      <c r="Q34" s="166">
        <v>32</v>
      </c>
      <c r="R34" s="166">
        <v>32</v>
      </c>
      <c r="S34" s="29">
        <v>3</v>
      </c>
      <c r="T34" s="166">
        <v>64</v>
      </c>
      <c r="U34" s="166">
        <v>64</v>
      </c>
      <c r="V34" s="166">
        <v>64</v>
      </c>
      <c r="W34" s="29">
        <v>3</v>
      </c>
      <c r="X34" s="166">
        <v>33</v>
      </c>
      <c r="Y34" s="166">
        <v>33</v>
      </c>
      <c r="Z34" s="166">
        <v>33</v>
      </c>
      <c r="AA34" s="29">
        <v>2</v>
      </c>
      <c r="AB34" s="166">
        <v>18</v>
      </c>
      <c r="AC34" s="166">
        <v>18</v>
      </c>
      <c r="AD34" s="166">
        <v>18</v>
      </c>
      <c r="AE34" s="29">
        <v>2</v>
      </c>
      <c r="AF34" s="166">
        <v>25</v>
      </c>
      <c r="AG34" s="166">
        <v>25</v>
      </c>
      <c r="AH34" s="73">
        <v>25</v>
      </c>
      <c r="AI34" s="29">
        <v>1</v>
      </c>
      <c r="AJ34" s="166">
        <v>0</v>
      </c>
      <c r="AK34" s="166">
        <v>0</v>
      </c>
      <c r="AL34" s="166">
        <v>0</v>
      </c>
      <c r="AM34" s="29">
        <v>0</v>
      </c>
      <c r="AN34" s="25">
        <v>0</v>
      </c>
      <c r="AO34" s="25">
        <v>0</v>
      </c>
      <c r="AP34" s="25">
        <v>0</v>
      </c>
      <c r="AQ34" s="28">
        <v>1</v>
      </c>
      <c r="AR34" s="25">
        <v>27</v>
      </c>
      <c r="AS34" s="25">
        <v>27</v>
      </c>
      <c r="AT34" s="25">
        <v>27</v>
      </c>
      <c r="AU34" s="120">
        <v>2</v>
      </c>
      <c r="AV34" s="25">
        <v>122</v>
      </c>
      <c r="AW34" s="25">
        <v>122</v>
      </c>
      <c r="AX34" s="25">
        <v>122</v>
      </c>
      <c r="AY34" s="128">
        <f t="shared" si="0"/>
        <v>26</v>
      </c>
      <c r="AZ34" s="56"/>
    </row>
    <row r="35" spans="1:52">
      <c r="A35" s="39">
        <v>30</v>
      </c>
      <c r="B35" s="38" t="s">
        <v>39</v>
      </c>
      <c r="C35" s="29">
        <v>2</v>
      </c>
      <c r="D35" s="166">
        <v>0</v>
      </c>
      <c r="E35" s="166">
        <v>0</v>
      </c>
      <c r="F35" s="166">
        <v>0</v>
      </c>
      <c r="G35" s="29">
        <v>2</v>
      </c>
      <c r="H35" s="166">
        <v>0</v>
      </c>
      <c r="I35" s="166">
        <v>0</v>
      </c>
      <c r="J35" s="166">
        <v>0</v>
      </c>
      <c r="K35" s="29">
        <v>2</v>
      </c>
      <c r="L35" s="166">
        <v>0</v>
      </c>
      <c r="M35" s="166">
        <v>0</v>
      </c>
      <c r="N35" s="166">
        <v>0</v>
      </c>
      <c r="O35" s="29">
        <v>2</v>
      </c>
      <c r="P35" s="166">
        <v>0</v>
      </c>
      <c r="Q35" s="166">
        <v>0</v>
      </c>
      <c r="R35" s="166">
        <v>0</v>
      </c>
      <c r="S35" s="29">
        <v>2</v>
      </c>
      <c r="T35" s="166">
        <v>0</v>
      </c>
      <c r="U35" s="166">
        <v>0</v>
      </c>
      <c r="V35" s="166"/>
      <c r="W35" s="29">
        <v>2</v>
      </c>
      <c r="X35" s="166">
        <v>0</v>
      </c>
      <c r="Y35" s="166">
        <v>0</v>
      </c>
      <c r="Z35" s="166">
        <v>0</v>
      </c>
      <c r="AA35" s="29">
        <v>2</v>
      </c>
      <c r="AB35" s="166">
        <v>0</v>
      </c>
      <c r="AC35" s="166">
        <v>0</v>
      </c>
      <c r="AD35" s="166">
        <v>0</v>
      </c>
      <c r="AE35" s="29">
        <v>2</v>
      </c>
      <c r="AF35" s="166">
        <v>0</v>
      </c>
      <c r="AG35" s="166">
        <v>0</v>
      </c>
      <c r="AH35" s="73">
        <v>0</v>
      </c>
      <c r="AI35" s="29">
        <v>1</v>
      </c>
      <c r="AJ35" s="166"/>
      <c r="AK35" s="166"/>
      <c r="AL35" s="166"/>
      <c r="AM35" s="29">
        <v>0</v>
      </c>
      <c r="AN35" s="25">
        <v>0</v>
      </c>
      <c r="AO35" s="25">
        <v>0</v>
      </c>
      <c r="AP35" s="25">
        <v>0</v>
      </c>
      <c r="AQ35" s="28">
        <v>0</v>
      </c>
      <c r="AR35" s="25">
        <v>0</v>
      </c>
      <c r="AS35" s="25">
        <v>0</v>
      </c>
      <c r="AT35" s="25">
        <v>0</v>
      </c>
      <c r="AU35" s="120">
        <v>1</v>
      </c>
      <c r="AV35" s="25">
        <v>0</v>
      </c>
      <c r="AW35" s="25">
        <v>0</v>
      </c>
      <c r="AX35" s="25">
        <v>0</v>
      </c>
      <c r="AY35" s="128">
        <f t="shared" si="0"/>
        <v>18</v>
      </c>
      <c r="AZ35" s="56"/>
    </row>
    <row r="36" spans="1:52" s="63" customFormat="1">
      <c r="A36" s="40">
        <v>31</v>
      </c>
      <c r="B36" s="38" t="s">
        <v>40</v>
      </c>
      <c r="C36" s="29">
        <v>6</v>
      </c>
      <c r="D36" s="166">
        <v>38</v>
      </c>
      <c r="E36" s="56">
        <v>38</v>
      </c>
      <c r="F36" s="166">
        <v>6</v>
      </c>
      <c r="G36" s="29">
        <v>6</v>
      </c>
      <c r="H36" s="166">
        <v>75</v>
      </c>
      <c r="I36" s="166">
        <v>75</v>
      </c>
      <c r="J36" s="166">
        <v>9</v>
      </c>
      <c r="K36" s="29">
        <v>6</v>
      </c>
      <c r="L36" s="166">
        <v>50</v>
      </c>
      <c r="M36" s="166">
        <v>50</v>
      </c>
      <c r="N36" s="166">
        <v>2</v>
      </c>
      <c r="O36" s="29">
        <v>6</v>
      </c>
      <c r="P36" s="166">
        <v>68</v>
      </c>
      <c r="Q36" s="166">
        <v>68</v>
      </c>
      <c r="R36" s="166">
        <v>7</v>
      </c>
      <c r="S36" s="29">
        <v>6</v>
      </c>
      <c r="T36" s="166">
        <v>75</v>
      </c>
      <c r="U36" s="166">
        <v>75</v>
      </c>
      <c r="V36" s="166">
        <v>8</v>
      </c>
      <c r="W36" s="29">
        <v>6</v>
      </c>
      <c r="X36" s="166">
        <v>75</v>
      </c>
      <c r="Y36" s="166">
        <v>75</v>
      </c>
      <c r="Z36" s="166">
        <v>5</v>
      </c>
      <c r="AA36" s="29">
        <v>2</v>
      </c>
      <c r="AB36" s="166">
        <v>25</v>
      </c>
      <c r="AC36" s="166">
        <v>25</v>
      </c>
      <c r="AD36" s="166">
        <v>7</v>
      </c>
      <c r="AE36" s="29">
        <v>2</v>
      </c>
      <c r="AF36" s="166">
        <v>35</v>
      </c>
      <c r="AG36" s="166">
        <v>35</v>
      </c>
      <c r="AH36" s="73">
        <v>8</v>
      </c>
      <c r="AI36" s="29">
        <v>1</v>
      </c>
      <c r="AJ36" s="166">
        <v>24</v>
      </c>
      <c r="AK36" s="166">
        <v>24</v>
      </c>
      <c r="AL36" s="166">
        <v>24</v>
      </c>
      <c r="AM36" s="29">
        <v>0</v>
      </c>
      <c r="AN36" s="25">
        <v>0</v>
      </c>
      <c r="AO36" s="25">
        <v>0</v>
      </c>
      <c r="AP36" s="25">
        <v>0</v>
      </c>
      <c r="AQ36" s="28">
        <v>0</v>
      </c>
      <c r="AR36" s="25">
        <v>23</v>
      </c>
      <c r="AS36" s="25">
        <v>23</v>
      </c>
      <c r="AT36" s="25">
        <v>2</v>
      </c>
      <c r="AU36" s="120">
        <v>2</v>
      </c>
      <c r="AV36" s="25">
        <v>172</v>
      </c>
      <c r="AW36" s="25">
        <v>172</v>
      </c>
      <c r="AX36" s="25">
        <v>151</v>
      </c>
      <c r="AY36" s="128">
        <f>C36+G36+K36+O36+S36+W36+AA36+AE36++AI36+AM36+AQ36+AU36</f>
        <v>43</v>
      </c>
      <c r="AZ36" s="56"/>
    </row>
    <row r="37" spans="1:52" s="63" customFormat="1">
      <c r="A37" s="39">
        <v>32</v>
      </c>
      <c r="B37" s="38" t="s">
        <v>41</v>
      </c>
      <c r="C37" s="29">
        <v>2</v>
      </c>
      <c r="D37" s="166">
        <v>10</v>
      </c>
      <c r="E37" s="56">
        <v>10</v>
      </c>
      <c r="F37" s="166">
        <v>8</v>
      </c>
      <c r="G37" s="29">
        <v>2</v>
      </c>
      <c r="H37" s="166">
        <v>0</v>
      </c>
      <c r="I37" s="166">
        <v>0</v>
      </c>
      <c r="J37" s="166">
        <v>0</v>
      </c>
      <c r="K37" s="29">
        <v>2</v>
      </c>
      <c r="L37" s="166">
        <v>0</v>
      </c>
      <c r="M37" s="166">
        <v>0</v>
      </c>
      <c r="N37" s="166">
        <v>0</v>
      </c>
      <c r="O37" s="29">
        <v>2</v>
      </c>
      <c r="P37" s="166">
        <v>0</v>
      </c>
      <c r="Q37" s="166">
        <v>0</v>
      </c>
      <c r="R37" s="166">
        <v>0</v>
      </c>
      <c r="S37" s="29">
        <v>2</v>
      </c>
      <c r="T37" s="166">
        <v>0</v>
      </c>
      <c r="U37" s="166">
        <v>0</v>
      </c>
      <c r="V37" s="166">
        <v>0</v>
      </c>
      <c r="W37" s="29">
        <v>2</v>
      </c>
      <c r="X37" s="166">
        <v>0</v>
      </c>
      <c r="Y37" s="166">
        <v>0</v>
      </c>
      <c r="Z37" s="166">
        <v>0</v>
      </c>
      <c r="AA37" s="29">
        <v>2</v>
      </c>
      <c r="AB37" s="166">
        <v>0</v>
      </c>
      <c r="AC37" s="166">
        <v>0</v>
      </c>
      <c r="AD37" s="166">
        <v>0</v>
      </c>
      <c r="AE37" s="29">
        <v>2</v>
      </c>
      <c r="AF37" s="166">
        <v>0</v>
      </c>
      <c r="AG37" s="166">
        <v>0</v>
      </c>
      <c r="AH37" s="73">
        <v>0</v>
      </c>
      <c r="AI37" s="29">
        <v>1</v>
      </c>
      <c r="AJ37" s="166">
        <v>0</v>
      </c>
      <c r="AK37" s="166">
        <v>0</v>
      </c>
      <c r="AL37" s="166"/>
      <c r="AM37" s="29">
        <v>1</v>
      </c>
      <c r="AN37" s="25">
        <v>0</v>
      </c>
      <c r="AO37" s="25">
        <v>0</v>
      </c>
      <c r="AP37" s="25">
        <v>0</v>
      </c>
      <c r="AQ37" s="28">
        <v>0</v>
      </c>
      <c r="AR37" s="25">
        <v>0</v>
      </c>
      <c r="AS37" s="25">
        <v>0</v>
      </c>
      <c r="AT37" s="25">
        <v>0</v>
      </c>
      <c r="AU37" s="120">
        <v>1</v>
      </c>
      <c r="AV37" s="25">
        <v>0</v>
      </c>
      <c r="AW37" s="25">
        <v>0</v>
      </c>
      <c r="AX37" s="25">
        <v>0</v>
      </c>
      <c r="AY37" s="128">
        <f t="shared" si="0"/>
        <v>19</v>
      </c>
      <c r="AZ37" s="56"/>
    </row>
    <row r="38" spans="1:52">
      <c r="A38" s="39">
        <v>33</v>
      </c>
      <c r="B38" s="38" t="s">
        <v>42</v>
      </c>
      <c r="C38" s="29">
        <v>2</v>
      </c>
      <c r="D38" s="166">
        <v>0</v>
      </c>
      <c r="E38" s="166"/>
      <c r="F38" s="166"/>
      <c r="G38" s="29">
        <v>2</v>
      </c>
      <c r="H38" s="166">
        <v>0</v>
      </c>
      <c r="I38" s="166"/>
      <c r="J38" s="166"/>
      <c r="K38" s="29">
        <v>2</v>
      </c>
      <c r="L38" s="166">
        <v>0</v>
      </c>
      <c r="M38" s="166"/>
      <c r="N38" s="166"/>
      <c r="O38" s="29">
        <v>2</v>
      </c>
      <c r="P38" s="166">
        <v>0</v>
      </c>
      <c r="Q38" s="166"/>
      <c r="R38" s="166"/>
      <c r="S38" s="29">
        <v>2</v>
      </c>
      <c r="T38" s="166">
        <v>0</v>
      </c>
      <c r="U38" s="166"/>
      <c r="V38" s="166"/>
      <c r="W38" s="29">
        <v>2</v>
      </c>
      <c r="X38" s="166">
        <v>0</v>
      </c>
      <c r="Y38" s="166"/>
      <c r="Z38" s="166"/>
      <c r="AA38" s="29">
        <v>2</v>
      </c>
      <c r="AB38" s="166">
        <v>0</v>
      </c>
      <c r="AC38" s="166"/>
      <c r="AD38" s="166"/>
      <c r="AE38" s="29">
        <v>2</v>
      </c>
      <c r="AF38" s="166">
        <v>0</v>
      </c>
      <c r="AG38" s="166"/>
      <c r="AH38" s="73"/>
      <c r="AI38" s="29">
        <v>1</v>
      </c>
      <c r="AJ38" s="166"/>
      <c r="AK38" s="166"/>
      <c r="AL38" s="166"/>
      <c r="AM38" s="29">
        <v>0</v>
      </c>
      <c r="AN38" s="25">
        <v>0</v>
      </c>
      <c r="AO38" s="25">
        <v>0</v>
      </c>
      <c r="AP38" s="25">
        <v>0</v>
      </c>
      <c r="AQ38" s="28"/>
      <c r="AR38" s="25">
        <v>0</v>
      </c>
      <c r="AS38" s="25">
        <v>0</v>
      </c>
      <c r="AT38" s="25">
        <v>0</v>
      </c>
      <c r="AU38" s="120">
        <v>1</v>
      </c>
      <c r="AV38" s="25">
        <v>0</v>
      </c>
      <c r="AW38" s="25">
        <v>0</v>
      </c>
      <c r="AX38" s="25">
        <v>0</v>
      </c>
      <c r="AY38" s="128">
        <f t="shared" si="0"/>
        <v>18</v>
      </c>
      <c r="AZ38" s="56"/>
    </row>
    <row r="39" spans="1:52" s="63" customFormat="1">
      <c r="A39" s="39">
        <v>34</v>
      </c>
      <c r="B39" s="38" t="s">
        <v>43</v>
      </c>
      <c r="C39" s="29">
        <v>2</v>
      </c>
      <c r="D39" s="166">
        <v>5</v>
      </c>
      <c r="E39" s="56">
        <v>5</v>
      </c>
      <c r="F39" s="166">
        <v>5</v>
      </c>
      <c r="G39" s="29">
        <v>2</v>
      </c>
      <c r="H39" s="166">
        <v>6</v>
      </c>
      <c r="I39" s="166">
        <v>6</v>
      </c>
      <c r="J39" s="166">
        <v>6</v>
      </c>
      <c r="K39" s="29">
        <v>2</v>
      </c>
      <c r="L39" s="166">
        <v>5</v>
      </c>
      <c r="M39" s="166">
        <v>5</v>
      </c>
      <c r="N39" s="166">
        <v>5</v>
      </c>
      <c r="O39" s="29">
        <v>2</v>
      </c>
      <c r="P39" s="166">
        <v>6</v>
      </c>
      <c r="Q39" s="166">
        <v>6</v>
      </c>
      <c r="R39" s="166">
        <v>6</v>
      </c>
      <c r="S39" s="29">
        <v>2</v>
      </c>
      <c r="T39" s="166">
        <v>9</v>
      </c>
      <c r="U39" s="166">
        <v>9</v>
      </c>
      <c r="V39" s="166">
        <v>9</v>
      </c>
      <c r="W39" s="29">
        <v>2</v>
      </c>
      <c r="X39" s="166">
        <v>7</v>
      </c>
      <c r="Y39" s="166">
        <v>7</v>
      </c>
      <c r="Z39" s="166">
        <v>7</v>
      </c>
      <c r="AA39" s="29">
        <v>2</v>
      </c>
      <c r="AB39" s="166">
        <v>5</v>
      </c>
      <c r="AC39" s="166">
        <v>5</v>
      </c>
      <c r="AD39" s="166">
        <v>5</v>
      </c>
      <c r="AE39" s="29">
        <v>2</v>
      </c>
      <c r="AF39" s="166">
        <v>6</v>
      </c>
      <c r="AG39" s="166">
        <v>6</v>
      </c>
      <c r="AH39" s="73">
        <v>6</v>
      </c>
      <c r="AI39" s="29">
        <v>1</v>
      </c>
      <c r="AJ39" s="166">
        <v>0</v>
      </c>
      <c r="AK39" s="166">
        <v>0</v>
      </c>
      <c r="AL39" s="166">
        <v>0</v>
      </c>
      <c r="AM39" s="29">
        <v>0</v>
      </c>
      <c r="AN39" s="25">
        <v>0</v>
      </c>
      <c r="AO39" s="25">
        <v>0</v>
      </c>
      <c r="AP39" s="25">
        <v>0</v>
      </c>
      <c r="AQ39" s="28"/>
      <c r="AR39" s="25">
        <v>0</v>
      </c>
      <c r="AS39" s="25">
        <v>0</v>
      </c>
      <c r="AT39" s="25">
        <v>0</v>
      </c>
      <c r="AU39" s="120">
        <v>1</v>
      </c>
      <c r="AV39" s="25">
        <v>0</v>
      </c>
      <c r="AW39" s="25">
        <v>0</v>
      </c>
      <c r="AX39" s="25">
        <v>0</v>
      </c>
      <c r="AY39" s="128">
        <f t="shared" si="0"/>
        <v>18</v>
      </c>
      <c r="AZ39" s="56"/>
    </row>
    <row r="40" spans="1:52" s="63" customFormat="1">
      <c r="A40" s="39">
        <v>35</v>
      </c>
      <c r="B40" s="38" t="s">
        <v>44</v>
      </c>
      <c r="C40" s="29">
        <v>3</v>
      </c>
      <c r="D40" s="166">
        <v>130</v>
      </c>
      <c r="E40" s="56">
        <v>101</v>
      </c>
      <c r="F40" s="166">
        <v>19</v>
      </c>
      <c r="G40" s="29">
        <v>3</v>
      </c>
      <c r="H40" s="166">
        <v>73</v>
      </c>
      <c r="I40" s="166">
        <v>61</v>
      </c>
      <c r="J40" s="166">
        <v>25</v>
      </c>
      <c r="K40" s="29">
        <v>3</v>
      </c>
      <c r="L40" s="166">
        <v>31</v>
      </c>
      <c r="M40" s="166">
        <v>17</v>
      </c>
      <c r="N40" s="166">
        <v>10</v>
      </c>
      <c r="O40" s="29">
        <v>3</v>
      </c>
      <c r="P40" s="166">
        <v>73</v>
      </c>
      <c r="Q40" s="166">
        <v>54</v>
      </c>
      <c r="R40" s="166">
        <v>35</v>
      </c>
      <c r="S40" s="29">
        <v>3</v>
      </c>
      <c r="T40" s="166">
        <v>157</v>
      </c>
      <c r="U40" s="166">
        <v>79</v>
      </c>
      <c r="V40" s="166">
        <v>51</v>
      </c>
      <c r="W40" s="29">
        <v>3</v>
      </c>
      <c r="X40" s="166">
        <v>1</v>
      </c>
      <c r="Y40" s="166">
        <v>1</v>
      </c>
      <c r="Z40" s="166">
        <v>1</v>
      </c>
      <c r="AA40" s="29">
        <v>2</v>
      </c>
      <c r="AB40" s="166">
        <v>1</v>
      </c>
      <c r="AC40" s="166">
        <v>1</v>
      </c>
      <c r="AD40" s="166">
        <v>1</v>
      </c>
      <c r="AE40" s="29">
        <v>2</v>
      </c>
      <c r="AF40" s="166">
        <v>0</v>
      </c>
      <c r="AG40" s="166">
        <v>0</v>
      </c>
      <c r="AH40" s="73">
        <v>0</v>
      </c>
      <c r="AI40" s="29">
        <v>1</v>
      </c>
      <c r="AJ40" s="166">
        <v>0</v>
      </c>
      <c r="AK40" s="166">
        <v>0</v>
      </c>
      <c r="AL40" s="166">
        <v>0</v>
      </c>
      <c r="AM40" s="29">
        <v>0</v>
      </c>
      <c r="AN40" s="25">
        <v>0</v>
      </c>
      <c r="AO40" s="25">
        <v>0</v>
      </c>
      <c r="AP40" s="25">
        <v>0</v>
      </c>
      <c r="AQ40" s="28">
        <v>0</v>
      </c>
      <c r="AR40" s="25">
        <v>0</v>
      </c>
      <c r="AS40" s="25">
        <v>0</v>
      </c>
      <c r="AT40" s="25">
        <v>0</v>
      </c>
      <c r="AU40" s="120">
        <v>1</v>
      </c>
      <c r="AV40" s="25">
        <v>0</v>
      </c>
      <c r="AW40" s="25">
        <v>0</v>
      </c>
      <c r="AX40" s="25">
        <v>0</v>
      </c>
      <c r="AY40" s="128">
        <f t="shared" si="0"/>
        <v>24</v>
      </c>
      <c r="AZ40" s="56"/>
    </row>
    <row r="41" spans="1:52">
      <c r="A41" s="39">
        <v>36</v>
      </c>
      <c r="B41" s="38" t="s">
        <v>45</v>
      </c>
      <c r="C41" s="29">
        <v>3</v>
      </c>
      <c r="D41" s="166">
        <v>0</v>
      </c>
      <c r="E41" s="56"/>
      <c r="F41" s="166"/>
      <c r="G41" s="29">
        <v>3</v>
      </c>
      <c r="H41" s="166">
        <v>0</v>
      </c>
      <c r="I41" s="166"/>
      <c r="J41" s="166"/>
      <c r="K41" s="29">
        <v>3</v>
      </c>
      <c r="L41" s="166">
        <v>0</v>
      </c>
      <c r="M41" s="166"/>
      <c r="N41" s="166"/>
      <c r="O41" s="29">
        <v>3</v>
      </c>
      <c r="P41" s="166">
        <v>0</v>
      </c>
      <c r="Q41" s="166"/>
      <c r="R41" s="166"/>
      <c r="S41" s="29">
        <v>3</v>
      </c>
      <c r="T41" s="166">
        <v>0</v>
      </c>
      <c r="U41" s="166"/>
      <c r="V41" s="166"/>
      <c r="W41" s="29">
        <v>3</v>
      </c>
      <c r="X41" s="166">
        <v>0</v>
      </c>
      <c r="Y41" s="166"/>
      <c r="Z41" s="166"/>
      <c r="AA41" s="29">
        <v>2</v>
      </c>
      <c r="AB41" s="166">
        <v>0</v>
      </c>
      <c r="AC41" s="166"/>
      <c r="AD41" s="166"/>
      <c r="AE41" s="29">
        <v>2</v>
      </c>
      <c r="AF41" s="166">
        <v>0</v>
      </c>
      <c r="AG41" s="166"/>
      <c r="AH41" s="73"/>
      <c r="AI41" s="29">
        <v>1</v>
      </c>
      <c r="AJ41" s="166"/>
      <c r="AK41" s="166"/>
      <c r="AL41" s="166"/>
      <c r="AM41" s="29">
        <v>0</v>
      </c>
      <c r="AN41" s="25">
        <v>0</v>
      </c>
      <c r="AO41" s="25">
        <v>0</v>
      </c>
      <c r="AP41" s="25">
        <v>0</v>
      </c>
      <c r="AQ41" s="28"/>
      <c r="AR41" s="25">
        <v>0</v>
      </c>
      <c r="AS41" s="25">
        <v>0</v>
      </c>
      <c r="AT41" s="25">
        <v>0</v>
      </c>
      <c r="AU41" s="120">
        <v>1</v>
      </c>
      <c r="AV41" s="25">
        <v>0</v>
      </c>
      <c r="AW41" s="25">
        <v>0</v>
      </c>
      <c r="AX41" s="25">
        <v>0</v>
      </c>
      <c r="AY41" s="128">
        <f t="shared" si="0"/>
        <v>24</v>
      </c>
      <c r="AZ41" s="56"/>
    </row>
    <row r="42" spans="1:52" s="63" customFormat="1">
      <c r="A42" s="39">
        <v>37</v>
      </c>
      <c r="B42" s="38" t="s">
        <v>46</v>
      </c>
      <c r="C42" s="29">
        <v>3</v>
      </c>
      <c r="D42" s="166">
        <v>11</v>
      </c>
      <c r="E42" s="56">
        <v>11</v>
      </c>
      <c r="F42" s="166">
        <v>5</v>
      </c>
      <c r="G42" s="29">
        <v>3</v>
      </c>
      <c r="H42" s="166">
        <v>20</v>
      </c>
      <c r="I42" s="166">
        <v>20</v>
      </c>
      <c r="J42" s="166">
        <v>6</v>
      </c>
      <c r="K42" s="29">
        <v>3</v>
      </c>
      <c r="L42" s="166">
        <v>3</v>
      </c>
      <c r="M42" s="166">
        <v>3</v>
      </c>
      <c r="N42" s="166">
        <v>3</v>
      </c>
      <c r="O42" s="29">
        <v>3</v>
      </c>
      <c r="P42" s="166">
        <v>7</v>
      </c>
      <c r="Q42" s="166">
        <v>7</v>
      </c>
      <c r="R42" s="166">
        <v>3</v>
      </c>
      <c r="S42" s="29">
        <v>3</v>
      </c>
      <c r="T42" s="166">
        <v>19</v>
      </c>
      <c r="U42" s="166">
        <v>19</v>
      </c>
      <c r="V42" s="166">
        <v>19</v>
      </c>
      <c r="W42" s="29">
        <v>3</v>
      </c>
      <c r="X42" s="166">
        <v>4</v>
      </c>
      <c r="Y42" s="166">
        <v>4</v>
      </c>
      <c r="Z42" s="166">
        <v>2</v>
      </c>
      <c r="AA42" s="29">
        <v>2</v>
      </c>
      <c r="AB42" s="166">
        <v>2</v>
      </c>
      <c r="AC42" s="166">
        <v>2</v>
      </c>
      <c r="AD42" s="166">
        <v>2</v>
      </c>
      <c r="AE42" s="29">
        <v>2</v>
      </c>
      <c r="AF42" s="166">
        <v>1</v>
      </c>
      <c r="AG42" s="166">
        <v>1</v>
      </c>
      <c r="AH42" s="73">
        <v>1</v>
      </c>
      <c r="AI42" s="29">
        <v>1</v>
      </c>
      <c r="AJ42" s="166">
        <v>0</v>
      </c>
      <c r="AK42" s="166">
        <v>0</v>
      </c>
      <c r="AL42" s="166">
        <v>0</v>
      </c>
      <c r="AM42" s="29">
        <v>0</v>
      </c>
      <c r="AN42" s="25">
        <v>0</v>
      </c>
      <c r="AO42" s="25">
        <v>0</v>
      </c>
      <c r="AP42" s="25">
        <v>0</v>
      </c>
      <c r="AQ42" s="28">
        <v>0</v>
      </c>
      <c r="AR42" s="25">
        <v>0</v>
      </c>
      <c r="AS42" s="25">
        <v>0</v>
      </c>
      <c r="AT42" s="25">
        <v>0</v>
      </c>
      <c r="AU42" s="120">
        <v>1</v>
      </c>
      <c r="AV42" s="25">
        <v>0</v>
      </c>
      <c r="AW42" s="25">
        <v>0</v>
      </c>
      <c r="AX42" s="25">
        <v>0</v>
      </c>
      <c r="AY42" s="128">
        <f t="shared" si="0"/>
        <v>24</v>
      </c>
      <c r="AZ42" s="56"/>
    </row>
    <row r="43" spans="1:52">
      <c r="A43" s="39">
        <v>38</v>
      </c>
      <c r="B43" s="38" t="s">
        <v>47</v>
      </c>
      <c r="C43" s="29">
        <v>2</v>
      </c>
      <c r="D43" s="166">
        <v>0</v>
      </c>
      <c r="E43" s="166"/>
      <c r="F43" s="166"/>
      <c r="G43" s="29">
        <v>2</v>
      </c>
      <c r="H43" s="166">
        <v>0</v>
      </c>
      <c r="I43" s="166"/>
      <c r="J43" s="166"/>
      <c r="K43" s="29">
        <v>2</v>
      </c>
      <c r="L43" s="166">
        <v>0</v>
      </c>
      <c r="M43" s="166"/>
      <c r="N43" s="166"/>
      <c r="O43" s="29">
        <v>2</v>
      </c>
      <c r="P43" s="166">
        <v>0</v>
      </c>
      <c r="Q43" s="166"/>
      <c r="R43" s="166"/>
      <c r="S43" s="29">
        <v>2</v>
      </c>
      <c r="T43" s="166">
        <v>0</v>
      </c>
      <c r="U43" s="166"/>
      <c r="V43" s="166"/>
      <c r="W43" s="29">
        <v>2</v>
      </c>
      <c r="X43" s="166">
        <v>0</v>
      </c>
      <c r="Y43" s="166"/>
      <c r="Z43" s="166"/>
      <c r="AA43" s="29">
        <v>2</v>
      </c>
      <c r="AB43" s="166">
        <v>0</v>
      </c>
      <c r="AC43" s="166"/>
      <c r="AD43" s="166"/>
      <c r="AE43" s="29">
        <v>2</v>
      </c>
      <c r="AF43" s="166">
        <v>0</v>
      </c>
      <c r="AG43" s="166"/>
      <c r="AH43" s="73"/>
      <c r="AI43" s="29">
        <v>1</v>
      </c>
      <c r="AJ43" s="166"/>
      <c r="AK43" s="166"/>
      <c r="AL43" s="166"/>
      <c r="AM43" s="29">
        <v>1</v>
      </c>
      <c r="AN43" s="25">
        <v>0</v>
      </c>
      <c r="AO43" s="25">
        <v>0</v>
      </c>
      <c r="AP43" s="25">
        <v>0</v>
      </c>
      <c r="AQ43" s="28"/>
      <c r="AR43" s="25">
        <v>0</v>
      </c>
      <c r="AS43" s="25">
        <v>0</v>
      </c>
      <c r="AT43" s="25">
        <v>0</v>
      </c>
      <c r="AU43" s="120">
        <v>1</v>
      </c>
      <c r="AV43" s="25">
        <v>0</v>
      </c>
      <c r="AW43" s="25">
        <v>0</v>
      </c>
      <c r="AX43" s="25">
        <v>0</v>
      </c>
      <c r="AY43" s="128">
        <f t="shared" si="0"/>
        <v>19</v>
      </c>
      <c r="AZ43" s="56"/>
    </row>
    <row r="44" spans="1:52">
      <c r="A44" s="39">
        <v>39</v>
      </c>
      <c r="B44" s="38" t="s">
        <v>48</v>
      </c>
      <c r="C44" s="29">
        <v>2</v>
      </c>
      <c r="D44" s="166">
        <v>0</v>
      </c>
      <c r="E44" s="166"/>
      <c r="F44" s="166"/>
      <c r="G44" s="29">
        <v>2</v>
      </c>
      <c r="H44" s="166">
        <v>0</v>
      </c>
      <c r="I44" s="166"/>
      <c r="J44" s="166"/>
      <c r="K44" s="29">
        <v>2</v>
      </c>
      <c r="L44" s="166">
        <v>0</v>
      </c>
      <c r="M44" s="166"/>
      <c r="N44" s="166"/>
      <c r="O44" s="29">
        <v>2</v>
      </c>
      <c r="P44" s="166">
        <v>0</v>
      </c>
      <c r="Q44" s="166"/>
      <c r="R44" s="166"/>
      <c r="S44" s="29">
        <v>2</v>
      </c>
      <c r="T44" s="166">
        <v>0</v>
      </c>
      <c r="U44" s="166"/>
      <c r="V44" s="166"/>
      <c r="W44" s="29">
        <v>2</v>
      </c>
      <c r="X44" s="166">
        <v>0</v>
      </c>
      <c r="Y44" s="166"/>
      <c r="Z44" s="166"/>
      <c r="AA44" s="29">
        <v>2</v>
      </c>
      <c r="AB44" s="166">
        <v>0</v>
      </c>
      <c r="AC44" s="166"/>
      <c r="AD44" s="166"/>
      <c r="AE44" s="29">
        <v>2</v>
      </c>
      <c r="AF44" s="166">
        <v>0</v>
      </c>
      <c r="AG44" s="166"/>
      <c r="AH44" s="73"/>
      <c r="AI44" s="29">
        <v>1</v>
      </c>
      <c r="AJ44" s="166"/>
      <c r="AK44" s="166"/>
      <c r="AL44" s="166"/>
      <c r="AM44" s="29">
        <v>0</v>
      </c>
      <c r="AN44" s="25">
        <v>0</v>
      </c>
      <c r="AO44" s="25">
        <v>0</v>
      </c>
      <c r="AP44" s="25">
        <v>0</v>
      </c>
      <c r="AQ44" s="28"/>
      <c r="AR44" s="25">
        <v>0</v>
      </c>
      <c r="AS44" s="25">
        <v>0</v>
      </c>
      <c r="AT44" s="25">
        <v>0</v>
      </c>
      <c r="AU44" s="120">
        <v>1</v>
      </c>
      <c r="AV44" s="25">
        <v>0</v>
      </c>
      <c r="AW44" s="25">
        <v>0</v>
      </c>
      <c r="AX44" s="25">
        <v>0</v>
      </c>
      <c r="AY44" s="128">
        <f t="shared" si="0"/>
        <v>18</v>
      </c>
      <c r="AZ44" s="166"/>
    </row>
    <row r="45" spans="1:52" s="63" customFormat="1">
      <c r="A45" s="39">
        <v>40</v>
      </c>
      <c r="B45" s="38" t="s">
        <v>49</v>
      </c>
      <c r="C45" s="29">
        <v>2</v>
      </c>
      <c r="D45" s="166">
        <v>5</v>
      </c>
      <c r="E45" s="56">
        <v>5</v>
      </c>
      <c r="F45" s="166">
        <v>5</v>
      </c>
      <c r="G45" s="29">
        <v>2</v>
      </c>
      <c r="H45" s="166">
        <v>40</v>
      </c>
      <c r="I45" s="166">
        <v>40</v>
      </c>
      <c r="J45" s="166">
        <v>40</v>
      </c>
      <c r="K45" s="29">
        <v>2</v>
      </c>
      <c r="L45" s="166">
        <v>10</v>
      </c>
      <c r="M45" s="166">
        <v>7</v>
      </c>
      <c r="N45" s="166">
        <v>7</v>
      </c>
      <c r="O45" s="29">
        <v>2</v>
      </c>
      <c r="P45" s="166">
        <v>15</v>
      </c>
      <c r="Q45" s="166">
        <v>15</v>
      </c>
      <c r="R45" s="166">
        <v>15</v>
      </c>
      <c r="S45" s="29">
        <v>2</v>
      </c>
      <c r="T45" s="166">
        <v>40</v>
      </c>
      <c r="U45" s="166">
        <v>40</v>
      </c>
      <c r="V45" s="166">
        <v>40</v>
      </c>
      <c r="W45" s="29">
        <v>2</v>
      </c>
      <c r="X45" s="166">
        <v>14</v>
      </c>
      <c r="Y45" s="166">
        <v>14</v>
      </c>
      <c r="Z45" s="166">
        <v>14</v>
      </c>
      <c r="AA45" s="29">
        <v>2</v>
      </c>
      <c r="AB45" s="166">
        <v>4</v>
      </c>
      <c r="AC45" s="166">
        <v>4</v>
      </c>
      <c r="AD45" s="166">
        <v>4</v>
      </c>
      <c r="AE45" s="29">
        <v>2</v>
      </c>
      <c r="AF45" s="166">
        <v>3</v>
      </c>
      <c r="AG45" s="166">
        <v>3</v>
      </c>
      <c r="AH45" s="73">
        <v>3</v>
      </c>
      <c r="AI45" s="29">
        <v>1</v>
      </c>
      <c r="AJ45" s="166">
        <v>0</v>
      </c>
      <c r="AK45" s="166">
        <v>0</v>
      </c>
      <c r="AL45" s="166">
        <v>0</v>
      </c>
      <c r="AM45" s="29">
        <v>0</v>
      </c>
      <c r="AN45" s="25">
        <v>0</v>
      </c>
      <c r="AO45" s="25">
        <v>0</v>
      </c>
      <c r="AP45" s="25">
        <v>0</v>
      </c>
      <c r="AQ45" s="28"/>
      <c r="AR45" s="25">
        <v>0</v>
      </c>
      <c r="AS45" s="25">
        <v>0</v>
      </c>
      <c r="AT45" s="25">
        <v>0</v>
      </c>
      <c r="AU45" s="120">
        <v>1</v>
      </c>
      <c r="AV45" s="25">
        <v>0</v>
      </c>
      <c r="AW45" s="25">
        <v>0</v>
      </c>
      <c r="AX45" s="25">
        <v>0</v>
      </c>
      <c r="AY45" s="128">
        <f t="shared" si="0"/>
        <v>18</v>
      </c>
      <c r="AZ45" s="56"/>
    </row>
    <row r="46" spans="1:52">
      <c r="A46" s="39">
        <v>41</v>
      </c>
      <c r="B46" s="38" t="s">
        <v>50</v>
      </c>
      <c r="C46" s="29">
        <v>2</v>
      </c>
      <c r="D46" s="166">
        <v>42</v>
      </c>
      <c r="E46" s="56">
        <v>42</v>
      </c>
      <c r="F46" s="166">
        <v>42</v>
      </c>
      <c r="G46" s="29">
        <v>2</v>
      </c>
      <c r="H46" s="166">
        <v>51</v>
      </c>
      <c r="I46" s="166">
        <v>51</v>
      </c>
      <c r="J46" s="166">
        <v>51</v>
      </c>
      <c r="K46" s="29">
        <v>2</v>
      </c>
      <c r="L46" s="166">
        <v>46</v>
      </c>
      <c r="M46" s="166">
        <v>46</v>
      </c>
      <c r="N46" s="166">
        <v>46</v>
      </c>
      <c r="O46" s="29">
        <v>2</v>
      </c>
      <c r="P46" s="166">
        <v>40</v>
      </c>
      <c r="Q46" s="166">
        <v>40</v>
      </c>
      <c r="R46" s="166">
        <v>40</v>
      </c>
      <c r="S46" s="29">
        <v>2</v>
      </c>
      <c r="T46" s="166">
        <v>42</v>
      </c>
      <c r="U46" s="166">
        <v>42</v>
      </c>
      <c r="V46" s="166">
        <v>40</v>
      </c>
      <c r="W46" s="29">
        <v>2</v>
      </c>
      <c r="X46" s="166">
        <v>44</v>
      </c>
      <c r="Y46" s="166">
        <v>44</v>
      </c>
      <c r="Z46" s="166">
        <v>44</v>
      </c>
      <c r="AA46" s="29">
        <v>2</v>
      </c>
      <c r="AB46" s="166">
        <v>9</v>
      </c>
      <c r="AC46" s="166">
        <v>4</v>
      </c>
      <c r="AD46" s="166">
        <v>4</v>
      </c>
      <c r="AE46" s="29">
        <v>2</v>
      </c>
      <c r="AF46" s="166">
        <v>21</v>
      </c>
      <c r="AG46" s="166">
        <v>21</v>
      </c>
      <c r="AH46" s="73">
        <v>21</v>
      </c>
      <c r="AI46" s="29">
        <v>1</v>
      </c>
      <c r="AJ46" s="166">
        <v>0</v>
      </c>
      <c r="AK46" s="166">
        <v>0</v>
      </c>
      <c r="AL46" s="166">
        <v>0</v>
      </c>
      <c r="AM46" s="29">
        <v>1</v>
      </c>
      <c r="AN46" s="25">
        <v>1</v>
      </c>
      <c r="AO46" s="25">
        <v>1</v>
      </c>
      <c r="AP46" s="25">
        <v>1</v>
      </c>
      <c r="AQ46" s="28">
        <v>0</v>
      </c>
      <c r="AR46" s="25">
        <v>0</v>
      </c>
      <c r="AS46" s="25">
        <v>0</v>
      </c>
      <c r="AT46" s="25">
        <v>0</v>
      </c>
      <c r="AU46" s="120">
        <v>1</v>
      </c>
      <c r="AV46" s="25">
        <v>40</v>
      </c>
      <c r="AW46" s="25">
        <v>40</v>
      </c>
      <c r="AX46" s="25">
        <v>20</v>
      </c>
      <c r="AY46" s="128">
        <f t="shared" si="0"/>
        <v>19</v>
      </c>
      <c r="AZ46" s="56"/>
    </row>
    <row r="47" spans="1:52">
      <c r="A47" s="39">
        <v>42</v>
      </c>
      <c r="B47" s="38" t="s">
        <v>51</v>
      </c>
      <c r="C47" s="29">
        <v>2</v>
      </c>
      <c r="D47" s="166">
        <v>0</v>
      </c>
      <c r="E47" s="166"/>
      <c r="F47" s="166"/>
      <c r="G47" s="29">
        <v>2</v>
      </c>
      <c r="H47" s="166">
        <v>0</v>
      </c>
      <c r="I47" s="166"/>
      <c r="J47" s="166"/>
      <c r="K47" s="29">
        <v>2</v>
      </c>
      <c r="L47" s="166">
        <v>0</v>
      </c>
      <c r="M47" s="166"/>
      <c r="N47" s="166"/>
      <c r="O47" s="29">
        <v>2</v>
      </c>
      <c r="P47" s="166">
        <v>0</v>
      </c>
      <c r="Q47" s="166"/>
      <c r="R47" s="166"/>
      <c r="S47" s="29">
        <v>2</v>
      </c>
      <c r="T47" s="166">
        <v>0</v>
      </c>
      <c r="U47" s="166"/>
      <c r="V47" s="166"/>
      <c r="W47" s="29">
        <v>2</v>
      </c>
      <c r="X47" s="166">
        <v>0</v>
      </c>
      <c r="Y47" s="166"/>
      <c r="Z47" s="166"/>
      <c r="AA47" s="29">
        <v>2</v>
      </c>
      <c r="AB47" s="166">
        <v>0</v>
      </c>
      <c r="AC47" s="166"/>
      <c r="AD47" s="166"/>
      <c r="AE47" s="29">
        <v>2</v>
      </c>
      <c r="AF47" s="166">
        <v>0</v>
      </c>
      <c r="AG47" s="166"/>
      <c r="AH47" s="73"/>
      <c r="AI47" s="29">
        <v>1</v>
      </c>
      <c r="AJ47" s="166"/>
      <c r="AK47" s="166"/>
      <c r="AL47" s="166"/>
      <c r="AM47" s="29">
        <v>0</v>
      </c>
      <c r="AN47" s="25">
        <v>0</v>
      </c>
      <c r="AO47" s="25">
        <v>0</v>
      </c>
      <c r="AP47" s="25">
        <v>0</v>
      </c>
      <c r="AQ47" s="28"/>
      <c r="AR47" s="25">
        <v>0</v>
      </c>
      <c r="AS47" s="25">
        <v>0</v>
      </c>
      <c r="AT47" s="25">
        <v>0</v>
      </c>
      <c r="AU47" s="120">
        <v>1</v>
      </c>
      <c r="AV47" s="25">
        <v>0</v>
      </c>
      <c r="AW47" s="25">
        <v>0</v>
      </c>
      <c r="AX47" s="25">
        <v>0</v>
      </c>
      <c r="AY47" s="128">
        <f t="shared" si="0"/>
        <v>18</v>
      </c>
      <c r="AZ47" s="56"/>
    </row>
    <row r="48" spans="1:52">
      <c r="A48" s="39">
        <v>43</v>
      </c>
      <c r="B48" s="38" t="s">
        <v>52</v>
      </c>
      <c r="C48" s="29">
        <v>2</v>
      </c>
      <c r="D48" s="166">
        <v>0</v>
      </c>
      <c r="E48" s="166"/>
      <c r="F48" s="166"/>
      <c r="G48" s="29">
        <v>2</v>
      </c>
      <c r="H48" s="166">
        <v>0</v>
      </c>
      <c r="I48" s="166"/>
      <c r="J48" s="166"/>
      <c r="K48" s="29">
        <v>2</v>
      </c>
      <c r="L48" s="166">
        <v>0</v>
      </c>
      <c r="M48" s="166"/>
      <c r="N48" s="166"/>
      <c r="O48" s="29">
        <v>2</v>
      </c>
      <c r="P48" s="166">
        <v>0</v>
      </c>
      <c r="Q48" s="166"/>
      <c r="R48" s="166"/>
      <c r="S48" s="29">
        <v>2</v>
      </c>
      <c r="T48" s="166">
        <v>0</v>
      </c>
      <c r="U48" s="166"/>
      <c r="V48" s="166"/>
      <c r="W48" s="29">
        <v>2</v>
      </c>
      <c r="X48" s="166">
        <v>0</v>
      </c>
      <c r="Y48" s="166"/>
      <c r="Z48" s="166"/>
      <c r="AA48" s="29">
        <v>2</v>
      </c>
      <c r="AB48" s="166">
        <v>0</v>
      </c>
      <c r="AC48" s="166"/>
      <c r="AD48" s="166"/>
      <c r="AE48" s="29">
        <v>2</v>
      </c>
      <c r="AF48" s="166">
        <v>0</v>
      </c>
      <c r="AG48" s="166"/>
      <c r="AH48" s="73"/>
      <c r="AI48" s="29">
        <v>1</v>
      </c>
      <c r="AJ48" s="166"/>
      <c r="AK48" s="166"/>
      <c r="AL48" s="166"/>
      <c r="AM48" s="29">
        <v>0</v>
      </c>
      <c r="AN48" s="25">
        <v>0</v>
      </c>
      <c r="AO48" s="25">
        <v>0</v>
      </c>
      <c r="AP48" s="25">
        <v>0</v>
      </c>
      <c r="AQ48" s="28"/>
      <c r="AR48" s="25">
        <v>0</v>
      </c>
      <c r="AS48" s="25">
        <v>0</v>
      </c>
      <c r="AT48" s="25">
        <v>0</v>
      </c>
      <c r="AU48" s="120">
        <v>2</v>
      </c>
      <c r="AV48" s="25">
        <v>0</v>
      </c>
      <c r="AW48" s="25">
        <v>0</v>
      </c>
      <c r="AX48" s="25">
        <v>0</v>
      </c>
      <c r="AY48" s="128">
        <f t="shared" si="0"/>
        <v>19</v>
      </c>
      <c r="AZ48" s="56"/>
    </row>
    <row r="49" spans="1:52">
      <c r="A49" s="39">
        <v>44</v>
      </c>
      <c r="B49" s="38" t="s">
        <v>53</v>
      </c>
      <c r="C49" s="29">
        <v>3</v>
      </c>
      <c r="D49" s="166">
        <v>7</v>
      </c>
      <c r="E49" s="166">
        <v>7</v>
      </c>
      <c r="F49" s="166">
        <v>7</v>
      </c>
      <c r="G49" s="29">
        <v>3</v>
      </c>
      <c r="H49" s="166">
        <v>444</v>
      </c>
      <c r="I49" s="166">
        <v>430</v>
      </c>
      <c r="J49" s="166">
        <v>430</v>
      </c>
      <c r="K49" s="29">
        <v>3</v>
      </c>
      <c r="L49" s="166">
        <v>42</v>
      </c>
      <c r="M49" s="166">
        <v>37</v>
      </c>
      <c r="N49" s="166">
        <v>37</v>
      </c>
      <c r="O49" s="29">
        <v>3</v>
      </c>
      <c r="P49" s="166">
        <v>31</v>
      </c>
      <c r="Q49" s="166">
        <v>31</v>
      </c>
      <c r="R49" s="166">
        <v>31</v>
      </c>
      <c r="S49" s="29">
        <v>3</v>
      </c>
      <c r="T49" s="166">
        <v>396</v>
      </c>
      <c r="U49" s="166">
        <v>236</v>
      </c>
      <c r="V49" s="166">
        <v>0</v>
      </c>
      <c r="W49" s="29">
        <v>3</v>
      </c>
      <c r="X49" s="166">
        <v>138</v>
      </c>
      <c r="Y49" s="166">
        <v>128</v>
      </c>
      <c r="Z49" s="166">
        <v>128</v>
      </c>
      <c r="AA49" s="29">
        <v>2</v>
      </c>
      <c r="AB49" s="166">
        <v>7</v>
      </c>
      <c r="AC49" s="166">
        <v>7</v>
      </c>
      <c r="AD49" s="166">
        <v>7</v>
      </c>
      <c r="AE49" s="29">
        <v>2</v>
      </c>
      <c r="AF49" s="166">
        <v>28</v>
      </c>
      <c r="AG49" s="166">
        <v>28</v>
      </c>
      <c r="AH49" s="73">
        <v>28</v>
      </c>
      <c r="AI49" s="29">
        <v>1</v>
      </c>
      <c r="AJ49" s="166">
        <v>0</v>
      </c>
      <c r="AK49" s="166">
        <v>0</v>
      </c>
      <c r="AL49" s="166">
        <v>0</v>
      </c>
      <c r="AM49" s="29">
        <v>0</v>
      </c>
      <c r="AN49" s="25">
        <v>0</v>
      </c>
      <c r="AO49" s="25">
        <v>0</v>
      </c>
      <c r="AP49" s="25">
        <v>0</v>
      </c>
      <c r="AQ49" s="28">
        <v>0</v>
      </c>
      <c r="AR49" s="25">
        <v>0</v>
      </c>
      <c r="AS49" s="25">
        <v>0</v>
      </c>
      <c r="AT49" s="25">
        <v>0</v>
      </c>
      <c r="AU49" s="120">
        <v>1</v>
      </c>
      <c r="AV49" s="25">
        <v>0</v>
      </c>
      <c r="AW49" s="25">
        <v>0</v>
      </c>
      <c r="AX49" s="25">
        <v>0</v>
      </c>
      <c r="AY49" s="128">
        <f t="shared" si="0"/>
        <v>24</v>
      </c>
      <c r="AZ49" s="56"/>
    </row>
    <row r="50" spans="1:52" s="63" customFormat="1">
      <c r="A50" s="39">
        <v>45</v>
      </c>
      <c r="B50" s="38" t="s">
        <v>54</v>
      </c>
      <c r="C50" s="29">
        <v>2</v>
      </c>
      <c r="D50" s="166">
        <v>64</v>
      </c>
      <c r="E50" s="56">
        <v>64</v>
      </c>
      <c r="F50" s="166">
        <v>38</v>
      </c>
      <c r="G50" s="29">
        <v>2</v>
      </c>
      <c r="H50" s="166">
        <v>61</v>
      </c>
      <c r="I50" s="166">
        <v>61</v>
      </c>
      <c r="J50" s="166">
        <v>45</v>
      </c>
      <c r="K50" s="29">
        <v>2</v>
      </c>
      <c r="L50" s="166">
        <v>24</v>
      </c>
      <c r="M50" s="166">
        <v>24</v>
      </c>
      <c r="N50" s="166">
        <v>12</v>
      </c>
      <c r="O50" s="29">
        <v>2</v>
      </c>
      <c r="P50" s="166">
        <v>32</v>
      </c>
      <c r="Q50" s="166">
        <v>32</v>
      </c>
      <c r="R50" s="166">
        <v>30</v>
      </c>
      <c r="S50" s="29">
        <v>2</v>
      </c>
      <c r="T50" s="166">
        <v>48</v>
      </c>
      <c r="U50" s="166">
        <v>48</v>
      </c>
      <c r="V50" s="166">
        <v>0</v>
      </c>
      <c r="W50" s="29">
        <v>2</v>
      </c>
      <c r="X50" s="166">
        <v>68</v>
      </c>
      <c r="Y50" s="166">
        <v>68</v>
      </c>
      <c r="Z50" s="166">
        <v>68</v>
      </c>
      <c r="AA50" s="29">
        <v>2</v>
      </c>
      <c r="AB50" s="166">
        <v>63</v>
      </c>
      <c r="AC50" s="166">
        <v>63</v>
      </c>
      <c r="AD50" s="166">
        <v>60</v>
      </c>
      <c r="AE50" s="29">
        <v>2</v>
      </c>
      <c r="AF50" s="166">
        <v>29</v>
      </c>
      <c r="AG50" s="166">
        <v>29</v>
      </c>
      <c r="AH50" s="73">
        <v>28</v>
      </c>
      <c r="AI50" s="29">
        <v>1</v>
      </c>
      <c r="AJ50" s="166">
        <v>25</v>
      </c>
      <c r="AK50" s="166">
        <v>25</v>
      </c>
      <c r="AL50" s="166">
        <v>0</v>
      </c>
      <c r="AM50" s="29">
        <v>0</v>
      </c>
      <c r="AN50" s="25">
        <v>0</v>
      </c>
      <c r="AO50" s="25">
        <v>0</v>
      </c>
      <c r="AP50" s="25">
        <v>0</v>
      </c>
      <c r="AQ50" s="28">
        <v>1</v>
      </c>
      <c r="AR50" s="25">
        <v>0</v>
      </c>
      <c r="AS50" s="25">
        <v>0</v>
      </c>
      <c r="AT50" s="25">
        <v>0</v>
      </c>
      <c r="AU50" s="120">
        <v>1</v>
      </c>
      <c r="AV50" s="25">
        <v>0</v>
      </c>
      <c r="AW50" s="25">
        <v>0</v>
      </c>
      <c r="AX50" s="25">
        <v>0</v>
      </c>
      <c r="AY50" s="128">
        <f t="shared" si="0"/>
        <v>19</v>
      </c>
      <c r="AZ50" s="56"/>
    </row>
    <row r="51" spans="1:52" s="63" customFormat="1">
      <c r="A51" s="39">
        <v>46</v>
      </c>
      <c r="B51" s="38" t="s">
        <v>55</v>
      </c>
      <c r="C51" s="29">
        <v>2</v>
      </c>
      <c r="D51" s="166">
        <v>7</v>
      </c>
      <c r="E51" s="56">
        <v>5</v>
      </c>
      <c r="F51" s="166">
        <v>0</v>
      </c>
      <c r="G51" s="29">
        <v>2</v>
      </c>
      <c r="H51" s="166">
        <v>6</v>
      </c>
      <c r="I51" s="166">
        <v>6</v>
      </c>
      <c r="J51" s="166">
        <v>5</v>
      </c>
      <c r="K51" s="29">
        <v>2</v>
      </c>
      <c r="L51" s="166">
        <v>6</v>
      </c>
      <c r="M51" s="166">
        <v>6</v>
      </c>
      <c r="N51" s="166">
        <v>1</v>
      </c>
      <c r="O51" s="29">
        <v>2</v>
      </c>
      <c r="P51" s="166">
        <v>6</v>
      </c>
      <c r="Q51" s="166">
        <v>6</v>
      </c>
      <c r="R51" s="166">
        <v>1</v>
      </c>
      <c r="S51" s="29">
        <v>2</v>
      </c>
      <c r="T51" s="166">
        <v>15</v>
      </c>
      <c r="U51" s="166">
        <v>10</v>
      </c>
      <c r="V51" s="166">
        <v>5</v>
      </c>
      <c r="W51" s="29">
        <v>2</v>
      </c>
      <c r="X51" s="166">
        <v>6</v>
      </c>
      <c r="Y51" s="166">
        <v>5</v>
      </c>
      <c r="Z51" s="166">
        <v>0</v>
      </c>
      <c r="AA51" s="29">
        <v>2</v>
      </c>
      <c r="AB51" s="166">
        <v>5</v>
      </c>
      <c r="AC51" s="166">
        <v>5</v>
      </c>
      <c r="AD51" s="166">
        <v>0</v>
      </c>
      <c r="AE51" s="29">
        <v>2</v>
      </c>
      <c r="AF51" s="166">
        <v>5</v>
      </c>
      <c r="AG51" s="166">
        <v>5</v>
      </c>
      <c r="AH51" s="73">
        <v>0</v>
      </c>
      <c r="AI51" s="29">
        <v>1</v>
      </c>
      <c r="AJ51" s="166">
        <v>5</v>
      </c>
      <c r="AK51" s="166">
        <v>5</v>
      </c>
      <c r="AL51" s="166">
        <v>0</v>
      </c>
      <c r="AM51" s="29">
        <v>0</v>
      </c>
      <c r="AN51" s="25">
        <v>0</v>
      </c>
      <c r="AO51" s="25">
        <v>0</v>
      </c>
      <c r="AP51" s="25">
        <v>0</v>
      </c>
      <c r="AQ51" s="28">
        <v>1</v>
      </c>
      <c r="AR51" s="25">
        <v>4</v>
      </c>
      <c r="AS51" s="25">
        <v>4</v>
      </c>
      <c r="AT51" s="25">
        <v>0</v>
      </c>
      <c r="AU51" s="120">
        <v>1</v>
      </c>
      <c r="AV51" s="25">
        <v>0</v>
      </c>
      <c r="AW51" s="25">
        <v>0</v>
      </c>
      <c r="AX51" s="25">
        <v>0</v>
      </c>
      <c r="AY51" s="128">
        <f t="shared" si="0"/>
        <v>19</v>
      </c>
      <c r="AZ51" s="56"/>
    </row>
    <row r="52" spans="1:52">
      <c r="A52" s="39">
        <v>47</v>
      </c>
      <c r="B52" s="38" t="s">
        <v>56</v>
      </c>
      <c r="C52" s="29">
        <v>2</v>
      </c>
      <c r="D52" s="166">
        <v>22</v>
      </c>
      <c r="E52" s="56">
        <v>22</v>
      </c>
      <c r="F52" s="166">
        <v>22</v>
      </c>
      <c r="G52" s="29">
        <v>2</v>
      </c>
      <c r="H52" s="166">
        <v>69</v>
      </c>
      <c r="I52" s="166">
        <v>69</v>
      </c>
      <c r="J52" s="166">
        <v>69</v>
      </c>
      <c r="K52" s="29">
        <v>2</v>
      </c>
      <c r="L52" s="166">
        <v>28</v>
      </c>
      <c r="M52" s="166">
        <v>28</v>
      </c>
      <c r="N52" s="166">
        <v>28</v>
      </c>
      <c r="O52" s="29">
        <v>2</v>
      </c>
      <c r="P52" s="166">
        <v>27</v>
      </c>
      <c r="Q52" s="166">
        <v>27</v>
      </c>
      <c r="R52" s="166">
        <v>27</v>
      </c>
      <c r="S52" s="29">
        <v>2</v>
      </c>
      <c r="T52" s="166">
        <v>147</v>
      </c>
      <c r="U52" s="166">
        <v>147</v>
      </c>
      <c r="V52" s="166">
        <v>42</v>
      </c>
      <c r="W52" s="29">
        <v>2</v>
      </c>
      <c r="X52" s="166">
        <v>17</v>
      </c>
      <c r="Y52" s="166">
        <v>17</v>
      </c>
      <c r="Z52" s="166">
        <v>17</v>
      </c>
      <c r="AA52" s="29">
        <v>2</v>
      </c>
      <c r="AB52" s="166">
        <v>5</v>
      </c>
      <c r="AC52" s="166">
        <v>5</v>
      </c>
      <c r="AD52" s="166">
        <v>5</v>
      </c>
      <c r="AE52" s="29">
        <v>2</v>
      </c>
      <c r="AF52" s="166">
        <v>12</v>
      </c>
      <c r="AG52" s="166">
        <v>12</v>
      </c>
      <c r="AH52" s="73">
        <v>12</v>
      </c>
      <c r="AI52" s="29">
        <v>1</v>
      </c>
      <c r="AJ52" s="166">
        <v>42</v>
      </c>
      <c r="AK52" s="166">
        <v>42</v>
      </c>
      <c r="AL52" s="166">
        <v>42</v>
      </c>
      <c r="AM52" s="29">
        <v>0</v>
      </c>
      <c r="AN52" s="25">
        <v>0</v>
      </c>
      <c r="AO52" s="25">
        <v>0</v>
      </c>
      <c r="AP52" s="25">
        <v>0</v>
      </c>
      <c r="AQ52" s="28">
        <v>1</v>
      </c>
      <c r="AR52" s="25">
        <v>11</v>
      </c>
      <c r="AS52" s="25">
        <v>11</v>
      </c>
      <c r="AT52" s="25">
        <v>11</v>
      </c>
      <c r="AU52" s="120">
        <v>2</v>
      </c>
      <c r="AV52" s="25">
        <v>0</v>
      </c>
      <c r="AW52" s="25">
        <v>0</v>
      </c>
      <c r="AX52" s="25">
        <v>0</v>
      </c>
      <c r="AY52" s="128">
        <f t="shared" si="0"/>
        <v>20</v>
      </c>
      <c r="AZ52" s="56"/>
    </row>
    <row r="53" spans="1:52">
      <c r="A53" s="39">
        <v>48</v>
      </c>
      <c r="B53" s="38" t="s">
        <v>57</v>
      </c>
      <c r="C53" s="29">
        <v>2</v>
      </c>
      <c r="D53" s="166">
        <v>8</v>
      </c>
      <c r="E53" s="166">
        <v>8</v>
      </c>
      <c r="F53" s="166">
        <v>0</v>
      </c>
      <c r="G53" s="29">
        <v>2</v>
      </c>
      <c r="H53" s="166">
        <v>12</v>
      </c>
      <c r="I53" s="166">
        <v>12</v>
      </c>
      <c r="J53" s="166">
        <v>0</v>
      </c>
      <c r="K53" s="29">
        <v>2</v>
      </c>
      <c r="L53" s="166">
        <v>10</v>
      </c>
      <c r="M53" s="166">
        <v>10</v>
      </c>
      <c r="N53" s="166">
        <v>0</v>
      </c>
      <c r="O53" s="29">
        <v>2</v>
      </c>
      <c r="P53" s="166">
        <v>18</v>
      </c>
      <c r="Q53" s="166">
        <v>18</v>
      </c>
      <c r="R53" s="166">
        <v>0</v>
      </c>
      <c r="S53" s="29">
        <v>2</v>
      </c>
      <c r="T53" s="166">
        <v>12</v>
      </c>
      <c r="U53" s="166">
        <v>12</v>
      </c>
      <c r="V53" s="166">
        <v>0</v>
      </c>
      <c r="W53" s="29">
        <v>2</v>
      </c>
      <c r="X53" s="166">
        <v>8</v>
      </c>
      <c r="Y53" s="166">
        <v>8</v>
      </c>
      <c r="Z53" s="166">
        <v>0</v>
      </c>
      <c r="AA53" s="29">
        <v>2</v>
      </c>
      <c r="AB53" s="166">
        <v>8</v>
      </c>
      <c r="AC53" s="166">
        <v>8</v>
      </c>
      <c r="AD53" s="166">
        <v>0</v>
      </c>
      <c r="AE53" s="29">
        <v>2</v>
      </c>
      <c r="AF53" s="166">
        <v>12</v>
      </c>
      <c r="AG53" s="166">
        <v>12</v>
      </c>
      <c r="AH53" s="73">
        <v>0</v>
      </c>
      <c r="AI53" s="29">
        <v>1</v>
      </c>
      <c r="AJ53" s="166">
        <v>10</v>
      </c>
      <c r="AK53" s="166">
        <v>10</v>
      </c>
      <c r="AL53" s="166">
        <v>0</v>
      </c>
      <c r="AM53" s="29">
        <v>0</v>
      </c>
      <c r="AN53" s="25">
        <v>0</v>
      </c>
      <c r="AO53" s="25">
        <v>0</v>
      </c>
      <c r="AP53" s="25">
        <v>0</v>
      </c>
      <c r="AQ53" s="28">
        <v>0</v>
      </c>
      <c r="AR53" s="25">
        <v>0</v>
      </c>
      <c r="AS53" s="25">
        <v>0</v>
      </c>
      <c r="AT53" s="25">
        <v>0</v>
      </c>
      <c r="AU53" s="120">
        <v>1</v>
      </c>
      <c r="AV53" s="25">
        <v>21</v>
      </c>
      <c r="AW53" s="25">
        <v>21</v>
      </c>
      <c r="AX53" s="25">
        <v>0</v>
      </c>
      <c r="AY53" s="128">
        <f>C53+G53+K53+O53+S53+W53+AA53+AE53++AI53+AM53+AQ53+AU53</f>
        <v>18</v>
      </c>
      <c r="AZ53" s="56"/>
    </row>
    <row r="54" spans="1:52">
      <c r="A54" s="304" t="s">
        <v>92</v>
      </c>
      <c r="B54" s="305"/>
      <c r="C54" s="30">
        <f>SUM(C6:C53)</f>
        <v>119</v>
      </c>
      <c r="D54" s="24">
        <f>SUM(D6:D53)</f>
        <v>618</v>
      </c>
      <c r="E54" s="24">
        <f t="shared" ref="E54:AH54" si="1">SUM(E6:E53)</f>
        <v>562</v>
      </c>
      <c r="F54" s="24">
        <f t="shared" si="1"/>
        <v>307</v>
      </c>
      <c r="G54" s="30">
        <f>SUM(G6:G53)</f>
        <v>119</v>
      </c>
      <c r="H54" s="24">
        <f t="shared" si="1"/>
        <v>1245</v>
      </c>
      <c r="I54" s="24">
        <f t="shared" si="1"/>
        <v>1204</v>
      </c>
      <c r="J54" s="24">
        <f t="shared" si="1"/>
        <v>955</v>
      </c>
      <c r="K54" s="30">
        <f>SUM(K6:K53)</f>
        <v>119</v>
      </c>
      <c r="L54" s="24">
        <f t="shared" si="1"/>
        <v>434</v>
      </c>
      <c r="M54" s="24">
        <f t="shared" si="1"/>
        <v>409</v>
      </c>
      <c r="N54" s="24">
        <f t="shared" si="1"/>
        <v>252</v>
      </c>
      <c r="O54" s="30">
        <f>SUM(O6:O53)</f>
        <v>119</v>
      </c>
      <c r="P54" s="24">
        <f t="shared" si="1"/>
        <v>705</v>
      </c>
      <c r="Q54" s="24">
        <f t="shared" si="1"/>
        <v>676</v>
      </c>
      <c r="R54" s="24">
        <f t="shared" si="1"/>
        <v>489</v>
      </c>
      <c r="S54" s="30">
        <f>SUM(S6:S53)</f>
        <v>119</v>
      </c>
      <c r="T54" s="24">
        <f t="shared" si="1"/>
        <v>1651</v>
      </c>
      <c r="U54" s="24">
        <f t="shared" si="1"/>
        <v>1379</v>
      </c>
      <c r="V54" s="24">
        <f t="shared" si="1"/>
        <v>346</v>
      </c>
      <c r="W54" s="30">
        <f>SUM(W6:W53)</f>
        <v>117</v>
      </c>
      <c r="X54" s="24">
        <f t="shared" si="1"/>
        <v>614</v>
      </c>
      <c r="Y54" s="24">
        <f t="shared" si="1"/>
        <v>602</v>
      </c>
      <c r="Z54" s="24">
        <f t="shared" si="1"/>
        <v>436</v>
      </c>
      <c r="AA54" s="30">
        <f>SUM(AA6:AA53)</f>
        <v>98</v>
      </c>
      <c r="AB54" s="24">
        <f t="shared" si="1"/>
        <v>281</v>
      </c>
      <c r="AC54" s="24">
        <f t="shared" si="1"/>
        <v>267</v>
      </c>
      <c r="AD54" s="24">
        <f t="shared" si="1"/>
        <v>194</v>
      </c>
      <c r="AE54" s="30">
        <f>SUM(AE6:AE53)</f>
        <v>98</v>
      </c>
      <c r="AF54" s="24">
        <f t="shared" si="1"/>
        <v>306</v>
      </c>
      <c r="AG54" s="24">
        <f t="shared" si="1"/>
        <v>305</v>
      </c>
      <c r="AH54" s="74">
        <f t="shared" si="1"/>
        <v>216</v>
      </c>
      <c r="AI54" s="29">
        <f>SUM(AI6:AI53)</f>
        <v>48</v>
      </c>
      <c r="AJ54" s="59">
        <v>0</v>
      </c>
      <c r="AK54" s="59">
        <v>0</v>
      </c>
      <c r="AL54" s="59">
        <v>0</v>
      </c>
      <c r="AM54" s="30">
        <f>SUM(AM6:AM53)</f>
        <v>14</v>
      </c>
      <c r="AN54" s="25">
        <v>0</v>
      </c>
      <c r="AO54" s="25">
        <v>0</v>
      </c>
      <c r="AP54" s="25">
        <v>0</v>
      </c>
      <c r="AQ54" s="30">
        <f>SUM(AQ6:AQ53)</f>
        <v>9</v>
      </c>
      <c r="AR54" s="25">
        <v>0</v>
      </c>
      <c r="AS54" s="25">
        <v>0</v>
      </c>
      <c r="AT54" s="25">
        <v>0</v>
      </c>
      <c r="AU54" s="30">
        <f>SUM(AU6:AU53)</f>
        <v>57</v>
      </c>
      <c r="AV54" s="25">
        <v>0</v>
      </c>
      <c r="AW54" s="25">
        <v>0</v>
      </c>
      <c r="AX54" s="25">
        <v>0</v>
      </c>
      <c r="AY54" s="128">
        <f>C54+G54+K54+O54+S54+W54+AA54+AE54++AI54+AM54+AQ54+AU54</f>
        <v>1036</v>
      </c>
      <c r="AZ54" s="56"/>
    </row>
    <row r="55" spans="1:52">
      <c r="A55" s="306">
        <v>49</v>
      </c>
      <c r="B55" s="66" t="s">
        <v>58</v>
      </c>
      <c r="C55" s="30">
        <f>C56+C57+C58</f>
        <v>7</v>
      </c>
      <c r="D55" s="58">
        <f t="shared" ref="D55:AW55" si="2">D56+D57+D58</f>
        <v>0</v>
      </c>
      <c r="E55" s="58">
        <f t="shared" si="2"/>
        <v>0</v>
      </c>
      <c r="F55" s="58">
        <f t="shared" si="2"/>
        <v>0</v>
      </c>
      <c r="G55" s="30">
        <f>G56+G57+G58</f>
        <v>7</v>
      </c>
      <c r="H55" s="58">
        <f t="shared" si="2"/>
        <v>0</v>
      </c>
      <c r="I55" s="58">
        <f t="shared" si="2"/>
        <v>0</v>
      </c>
      <c r="J55" s="58">
        <f t="shared" si="2"/>
        <v>0</v>
      </c>
      <c r="K55" s="30">
        <f t="shared" si="2"/>
        <v>7</v>
      </c>
      <c r="L55" s="58">
        <f t="shared" si="2"/>
        <v>0</v>
      </c>
      <c r="M55" s="58">
        <f t="shared" si="2"/>
        <v>0</v>
      </c>
      <c r="N55" s="58">
        <f t="shared" si="2"/>
        <v>0</v>
      </c>
      <c r="O55" s="30">
        <f t="shared" si="2"/>
        <v>7</v>
      </c>
      <c r="P55" s="58">
        <f t="shared" si="2"/>
        <v>0</v>
      </c>
      <c r="Q55" s="58">
        <f t="shared" si="2"/>
        <v>0</v>
      </c>
      <c r="R55" s="58">
        <f t="shared" si="2"/>
        <v>0</v>
      </c>
      <c r="S55" s="30">
        <f t="shared" si="2"/>
        <v>4</v>
      </c>
      <c r="T55" s="58">
        <f t="shared" si="2"/>
        <v>0</v>
      </c>
      <c r="U55" s="58">
        <f t="shared" si="2"/>
        <v>0</v>
      </c>
      <c r="V55" s="58">
        <f t="shared" si="2"/>
        <v>0</v>
      </c>
      <c r="W55" s="30">
        <f t="shared" si="2"/>
        <v>7</v>
      </c>
      <c r="X55" s="58">
        <f t="shared" si="2"/>
        <v>0</v>
      </c>
      <c r="Y55" s="58">
        <f t="shared" si="2"/>
        <v>0</v>
      </c>
      <c r="Z55" s="58">
        <f t="shared" si="2"/>
        <v>0</v>
      </c>
      <c r="AA55" s="30">
        <f t="shared" si="2"/>
        <v>7</v>
      </c>
      <c r="AB55" s="58">
        <f t="shared" si="2"/>
        <v>0</v>
      </c>
      <c r="AC55" s="58">
        <f t="shared" si="2"/>
        <v>0</v>
      </c>
      <c r="AD55" s="58">
        <f t="shared" si="2"/>
        <v>0</v>
      </c>
      <c r="AE55" s="30">
        <f t="shared" si="2"/>
        <v>7</v>
      </c>
      <c r="AF55" s="58">
        <f t="shared" si="2"/>
        <v>0</v>
      </c>
      <c r="AG55" s="58">
        <f t="shared" si="2"/>
        <v>0</v>
      </c>
      <c r="AH55" s="58">
        <f t="shared" si="2"/>
        <v>0</v>
      </c>
      <c r="AI55" s="29">
        <f>AI56+AI57+AI58</f>
        <v>2</v>
      </c>
      <c r="AJ55" s="58">
        <f t="shared" si="2"/>
        <v>0</v>
      </c>
      <c r="AK55" s="58">
        <f t="shared" si="2"/>
        <v>0</v>
      </c>
      <c r="AL55" s="58">
        <f t="shared" si="2"/>
        <v>0</v>
      </c>
      <c r="AM55" s="29">
        <f>AM56+AM57+AM58</f>
        <v>2</v>
      </c>
      <c r="AN55" s="58">
        <f t="shared" si="2"/>
        <v>0</v>
      </c>
      <c r="AO55" s="58">
        <f t="shared" si="2"/>
        <v>0</v>
      </c>
      <c r="AP55" s="58">
        <f t="shared" si="2"/>
        <v>0</v>
      </c>
      <c r="AQ55" s="30">
        <f t="shared" si="2"/>
        <v>0</v>
      </c>
      <c r="AR55" s="58">
        <f t="shared" si="2"/>
        <v>0</v>
      </c>
      <c r="AS55" s="58">
        <f t="shared" si="2"/>
        <v>0</v>
      </c>
      <c r="AT55" s="58">
        <f t="shared" si="2"/>
        <v>0</v>
      </c>
      <c r="AU55" s="120"/>
      <c r="AV55" s="58">
        <f t="shared" si="2"/>
        <v>0</v>
      </c>
      <c r="AW55" s="58">
        <f t="shared" si="2"/>
        <v>0</v>
      </c>
      <c r="AX55" s="166"/>
      <c r="AY55" s="128">
        <f t="shared" si="0"/>
        <v>57</v>
      </c>
      <c r="AZ55" s="56"/>
    </row>
    <row r="56" spans="1:52" ht="30">
      <c r="A56" s="307"/>
      <c r="B56" s="80" t="s">
        <v>107</v>
      </c>
      <c r="C56" s="29">
        <v>5</v>
      </c>
      <c r="D56" s="179">
        <v>0</v>
      </c>
      <c r="E56" s="179">
        <v>0</v>
      </c>
      <c r="F56" s="179">
        <v>0</v>
      </c>
      <c r="G56" s="29">
        <v>5</v>
      </c>
      <c r="H56" s="179">
        <v>0</v>
      </c>
      <c r="I56" s="179">
        <v>0</v>
      </c>
      <c r="J56" s="179">
        <v>0</v>
      </c>
      <c r="K56" s="29">
        <v>5</v>
      </c>
      <c r="L56" s="179">
        <v>0</v>
      </c>
      <c r="M56" s="179">
        <v>0</v>
      </c>
      <c r="N56" s="179">
        <v>0</v>
      </c>
      <c r="O56" s="29">
        <v>5</v>
      </c>
      <c r="P56" s="179">
        <v>0</v>
      </c>
      <c r="Q56" s="179">
        <v>0</v>
      </c>
      <c r="R56" s="179">
        <v>0</v>
      </c>
      <c r="S56" s="29">
        <v>2</v>
      </c>
      <c r="T56" s="179">
        <v>0</v>
      </c>
      <c r="U56" s="179">
        <v>0</v>
      </c>
      <c r="V56" s="179">
        <v>0</v>
      </c>
      <c r="W56" s="29">
        <v>5</v>
      </c>
      <c r="X56" s="179">
        <v>0</v>
      </c>
      <c r="Y56" s="179">
        <v>0</v>
      </c>
      <c r="Z56" s="179">
        <v>0</v>
      </c>
      <c r="AA56" s="29">
        <v>5</v>
      </c>
      <c r="AB56" s="179">
        <v>0</v>
      </c>
      <c r="AC56" s="179">
        <v>0</v>
      </c>
      <c r="AD56" s="179">
        <v>0</v>
      </c>
      <c r="AE56" s="29">
        <v>5</v>
      </c>
      <c r="AF56" s="179">
        <v>0</v>
      </c>
      <c r="AG56" s="179">
        <v>0</v>
      </c>
      <c r="AH56" s="179">
        <v>0</v>
      </c>
      <c r="AI56" s="29">
        <v>0</v>
      </c>
      <c r="AJ56" s="179">
        <v>0</v>
      </c>
      <c r="AK56" s="179">
        <v>0</v>
      </c>
      <c r="AL56" s="179">
        <v>0</v>
      </c>
      <c r="AM56" s="29">
        <v>1</v>
      </c>
      <c r="AN56" s="179">
        <v>0</v>
      </c>
      <c r="AO56" s="179">
        <v>0</v>
      </c>
      <c r="AP56" s="179">
        <v>0</v>
      </c>
      <c r="AQ56" s="35">
        <v>0</v>
      </c>
      <c r="AR56" s="179">
        <v>0</v>
      </c>
      <c r="AS56" s="179">
        <v>0</v>
      </c>
      <c r="AT56" s="179">
        <v>0</v>
      </c>
      <c r="AU56" s="120">
        <v>0</v>
      </c>
      <c r="AV56" s="179">
        <v>0</v>
      </c>
      <c r="AW56" s="179">
        <v>0</v>
      </c>
      <c r="AX56" s="166"/>
      <c r="AY56" s="128">
        <f t="shared" si="0"/>
        <v>38</v>
      </c>
      <c r="AZ56" s="56"/>
    </row>
    <row r="57" spans="1:52" ht="45">
      <c r="A57" s="308"/>
      <c r="B57" s="79" t="s">
        <v>108</v>
      </c>
      <c r="C57" s="30">
        <v>2</v>
      </c>
      <c r="D57" s="24">
        <v>0</v>
      </c>
      <c r="E57" s="24">
        <v>0</v>
      </c>
      <c r="F57" s="24">
        <v>0</v>
      </c>
      <c r="G57" s="30">
        <v>2</v>
      </c>
      <c r="H57" s="57">
        <v>0</v>
      </c>
      <c r="I57" s="57">
        <v>0</v>
      </c>
      <c r="J57" s="57">
        <v>0</v>
      </c>
      <c r="K57" s="30">
        <v>2</v>
      </c>
      <c r="L57" s="24"/>
      <c r="M57" s="24"/>
      <c r="N57" s="24"/>
      <c r="O57" s="30">
        <v>2</v>
      </c>
      <c r="P57" s="24"/>
      <c r="Q57" s="24"/>
      <c r="R57" s="24"/>
      <c r="S57" s="30">
        <v>2</v>
      </c>
      <c r="T57" s="24"/>
      <c r="U57" s="24"/>
      <c r="V57" s="24"/>
      <c r="W57" s="30">
        <v>2</v>
      </c>
      <c r="X57" s="24"/>
      <c r="Y57" s="24"/>
      <c r="Z57" s="24"/>
      <c r="AA57" s="30">
        <v>2</v>
      </c>
      <c r="AB57" s="24"/>
      <c r="AC57" s="24"/>
      <c r="AD57" s="24"/>
      <c r="AE57" s="30">
        <v>2</v>
      </c>
      <c r="AF57" s="24"/>
      <c r="AG57" s="24"/>
      <c r="AH57" s="74"/>
      <c r="AI57" s="29">
        <v>1</v>
      </c>
      <c r="AJ57" s="179"/>
      <c r="AK57" s="179"/>
      <c r="AL57" s="179"/>
      <c r="AM57" s="29">
        <v>1</v>
      </c>
      <c r="AN57" s="179"/>
      <c r="AO57" s="179"/>
      <c r="AP57" s="179"/>
      <c r="AQ57" s="29">
        <v>0</v>
      </c>
      <c r="AR57" s="179"/>
      <c r="AS57" s="179"/>
      <c r="AT57" s="179"/>
      <c r="AU57" s="120">
        <v>0</v>
      </c>
      <c r="AV57" s="179"/>
      <c r="AW57" s="179"/>
      <c r="AX57" s="166"/>
      <c r="AY57" s="128">
        <f t="shared" si="0"/>
        <v>18</v>
      </c>
      <c r="AZ57" s="56"/>
    </row>
    <row r="58" spans="1:52" ht="45">
      <c r="A58" s="306">
        <v>50</v>
      </c>
      <c r="B58" s="78" t="s">
        <v>109</v>
      </c>
      <c r="C58" s="29">
        <v>0</v>
      </c>
      <c r="D58" s="179">
        <v>0</v>
      </c>
      <c r="E58" s="56">
        <v>0</v>
      </c>
      <c r="F58" s="179">
        <v>0</v>
      </c>
      <c r="G58" s="29">
        <v>0</v>
      </c>
      <c r="H58" s="179"/>
      <c r="I58" s="179"/>
      <c r="J58" s="179"/>
      <c r="K58" s="29">
        <v>0</v>
      </c>
      <c r="L58" s="179"/>
      <c r="M58" s="179"/>
      <c r="N58" s="179"/>
      <c r="O58" s="29">
        <v>0</v>
      </c>
      <c r="P58" s="179"/>
      <c r="Q58" s="179"/>
      <c r="R58" s="179"/>
      <c r="S58" s="29">
        <v>0</v>
      </c>
      <c r="T58" s="179"/>
      <c r="U58" s="24"/>
      <c r="V58" s="179"/>
      <c r="W58" s="29">
        <v>0</v>
      </c>
      <c r="X58" s="179"/>
      <c r="Y58" s="179"/>
      <c r="Z58" s="179"/>
      <c r="AA58" s="35">
        <v>0</v>
      </c>
      <c r="AB58" s="34"/>
      <c r="AC58" s="179"/>
      <c r="AD58" s="34"/>
      <c r="AE58" s="35">
        <v>0</v>
      </c>
      <c r="AF58" s="179"/>
      <c r="AG58" s="179"/>
      <c r="AH58" s="73"/>
      <c r="AI58" s="29">
        <v>1</v>
      </c>
      <c r="AJ58" s="179"/>
      <c r="AK58" s="179"/>
      <c r="AL58" s="179"/>
      <c r="AM58" s="29">
        <v>0</v>
      </c>
      <c r="AN58" s="179"/>
      <c r="AO58" s="179"/>
      <c r="AP58" s="179"/>
      <c r="AQ58" s="29">
        <v>0</v>
      </c>
      <c r="AR58" s="179"/>
      <c r="AS58" s="179"/>
      <c r="AT58" s="179"/>
      <c r="AU58" s="120">
        <v>0</v>
      </c>
      <c r="AV58" s="179"/>
      <c r="AW58" s="179"/>
      <c r="AX58" s="166"/>
      <c r="AY58" s="128">
        <f t="shared" si="0"/>
        <v>1</v>
      </c>
      <c r="AZ58" s="56"/>
    </row>
    <row r="59" spans="1:52" s="63" customFormat="1">
      <c r="A59" s="307"/>
      <c r="B59" s="18" t="s">
        <v>59</v>
      </c>
      <c r="C59" s="29">
        <v>8</v>
      </c>
      <c r="D59" s="179">
        <f>D60+D61+D62+D63+D64+D65</f>
        <v>249</v>
      </c>
      <c r="E59" s="179">
        <f t="shared" ref="E59:J59" si="3">E60+E61+E62+E63+E64+E65</f>
        <v>249</v>
      </c>
      <c r="F59" s="179">
        <f t="shared" si="3"/>
        <v>145</v>
      </c>
      <c r="G59" s="29">
        <v>8</v>
      </c>
      <c r="H59" s="179">
        <f t="shared" si="3"/>
        <v>781</v>
      </c>
      <c r="I59" s="179">
        <f t="shared" si="3"/>
        <v>781</v>
      </c>
      <c r="J59" s="179">
        <f t="shared" si="3"/>
        <v>162</v>
      </c>
      <c r="K59" s="29">
        <v>8</v>
      </c>
      <c r="L59" s="179">
        <f t="shared" ref="L59:N59" si="4">L60+L61+L62+L63+L64+L65</f>
        <v>154</v>
      </c>
      <c r="M59" s="179">
        <f t="shared" si="4"/>
        <v>154</v>
      </c>
      <c r="N59" s="179">
        <f t="shared" si="4"/>
        <v>135</v>
      </c>
      <c r="O59" s="29">
        <v>8</v>
      </c>
      <c r="P59" s="179">
        <f t="shared" ref="P59:R59" si="5">P60+P61+P62+P63+P64+P65</f>
        <v>264</v>
      </c>
      <c r="Q59" s="179">
        <f t="shared" si="5"/>
        <v>264</v>
      </c>
      <c r="R59" s="179">
        <f t="shared" si="5"/>
        <v>137</v>
      </c>
      <c r="S59" s="29">
        <v>8</v>
      </c>
      <c r="T59" s="179">
        <f t="shared" ref="T59:V59" si="6">T60+T61+T62+T63+T64+T65</f>
        <v>630</v>
      </c>
      <c r="U59" s="179">
        <f t="shared" si="6"/>
        <v>630</v>
      </c>
      <c r="V59" s="179">
        <f t="shared" si="6"/>
        <v>0</v>
      </c>
      <c r="W59" s="29">
        <v>8</v>
      </c>
      <c r="X59" s="179">
        <f t="shared" ref="X59:Z59" si="7">X60+X61+X62+X63+X64+X65</f>
        <v>360</v>
      </c>
      <c r="Y59" s="179">
        <f t="shared" si="7"/>
        <v>360</v>
      </c>
      <c r="Z59" s="179">
        <f t="shared" si="7"/>
        <v>150</v>
      </c>
      <c r="AA59" s="29">
        <v>8</v>
      </c>
      <c r="AB59" s="179">
        <f t="shared" ref="AB59:AD59" si="8">AB60+AB61+AB62+AB63+AB64+AB65</f>
        <v>102</v>
      </c>
      <c r="AC59" s="179">
        <f t="shared" si="8"/>
        <v>102</v>
      </c>
      <c r="AD59" s="179">
        <f t="shared" si="8"/>
        <v>25</v>
      </c>
      <c r="AE59" s="29">
        <v>8</v>
      </c>
      <c r="AF59" s="179">
        <f t="shared" ref="AF59:AH59" si="9">AF60+AF61+AF62+AF63+AF64+AF65</f>
        <v>350</v>
      </c>
      <c r="AG59" s="179">
        <f t="shared" si="9"/>
        <v>350</v>
      </c>
      <c r="AH59" s="179">
        <f t="shared" si="9"/>
        <v>70</v>
      </c>
      <c r="AI59" s="29">
        <f>AI60+AI60+AI61+AI62+AI63+AI64</f>
        <v>1</v>
      </c>
      <c r="AJ59" s="179">
        <f t="shared" ref="AJ59:AL59" si="10">AJ60+AJ61+AJ62+AJ63+AJ64+AJ65</f>
        <v>0</v>
      </c>
      <c r="AK59" s="179">
        <f t="shared" si="10"/>
        <v>0</v>
      </c>
      <c r="AL59" s="179">
        <f t="shared" si="10"/>
        <v>0</v>
      </c>
      <c r="AM59" s="29">
        <v>0</v>
      </c>
      <c r="AN59" s="179">
        <f t="shared" ref="AN59:AT59" si="11">AN60+AN61+AN62+AN63+AN64+AN65</f>
        <v>0</v>
      </c>
      <c r="AO59" s="179">
        <f t="shared" si="11"/>
        <v>0</v>
      </c>
      <c r="AP59" s="179">
        <f t="shared" si="11"/>
        <v>0</v>
      </c>
      <c r="AQ59" s="29">
        <f t="shared" si="11"/>
        <v>1</v>
      </c>
      <c r="AR59" s="179">
        <f t="shared" si="11"/>
        <v>99</v>
      </c>
      <c r="AS59" s="179">
        <f t="shared" si="11"/>
        <v>99</v>
      </c>
      <c r="AT59" s="179">
        <f t="shared" si="11"/>
        <v>0</v>
      </c>
      <c r="AU59" s="120">
        <v>0</v>
      </c>
      <c r="AV59" s="179">
        <f t="shared" ref="AV59:AW59" si="12">AV60+AV61+AV62+AV63+AV64+AV65</f>
        <v>327</v>
      </c>
      <c r="AW59" s="179">
        <f t="shared" si="12"/>
        <v>327</v>
      </c>
      <c r="AX59" s="166"/>
      <c r="AY59" s="128">
        <f>C59+G59+K59+O59+S59+W59+AA59+AE59+AI59+AM59+AQ59+AU59</f>
        <v>66</v>
      </c>
      <c r="AZ59" s="56"/>
    </row>
    <row r="60" spans="1:52" s="63" customFormat="1">
      <c r="A60" s="307"/>
      <c r="B60" s="97" t="s">
        <v>102</v>
      </c>
      <c r="C60" s="30">
        <v>3</v>
      </c>
      <c r="D60" s="57">
        <v>35</v>
      </c>
      <c r="E60" s="57">
        <v>35</v>
      </c>
      <c r="F60" s="57">
        <v>35</v>
      </c>
      <c r="G60" s="30">
        <v>3</v>
      </c>
      <c r="H60" s="57">
        <v>60</v>
      </c>
      <c r="I60" s="57">
        <v>60</v>
      </c>
      <c r="J60" s="57">
        <v>60</v>
      </c>
      <c r="K60" s="30">
        <v>3</v>
      </c>
      <c r="L60" s="57">
        <v>30</v>
      </c>
      <c r="M60" s="57">
        <v>30</v>
      </c>
      <c r="N60" s="57">
        <v>30</v>
      </c>
      <c r="O60" s="30">
        <v>3</v>
      </c>
      <c r="P60" s="57">
        <v>45</v>
      </c>
      <c r="Q60" s="57">
        <v>45</v>
      </c>
      <c r="R60" s="57">
        <v>45</v>
      </c>
      <c r="S60" s="30">
        <v>3</v>
      </c>
      <c r="T60" s="57">
        <v>59</v>
      </c>
      <c r="U60" s="57">
        <v>59</v>
      </c>
      <c r="V60" s="57">
        <v>0</v>
      </c>
      <c r="W60" s="30">
        <v>3</v>
      </c>
      <c r="X60" s="57">
        <v>35</v>
      </c>
      <c r="Y60" s="57">
        <v>35</v>
      </c>
      <c r="Z60" s="57">
        <v>35</v>
      </c>
      <c r="AA60" s="30">
        <v>3</v>
      </c>
      <c r="AB60" s="57">
        <v>15</v>
      </c>
      <c r="AC60" s="57">
        <v>15</v>
      </c>
      <c r="AD60" s="57">
        <v>15</v>
      </c>
      <c r="AE60" s="30">
        <v>3</v>
      </c>
      <c r="AF60" s="57">
        <v>45</v>
      </c>
      <c r="AG60" s="57">
        <v>45</v>
      </c>
      <c r="AH60" s="98">
        <v>45</v>
      </c>
      <c r="AI60" s="29">
        <v>0</v>
      </c>
      <c r="AJ60" s="179">
        <v>0</v>
      </c>
      <c r="AK60" s="179">
        <v>0</v>
      </c>
      <c r="AL60" s="179">
        <v>0</v>
      </c>
      <c r="AM60" s="29">
        <v>0</v>
      </c>
      <c r="AN60" s="179">
        <v>0</v>
      </c>
      <c r="AO60" s="179">
        <v>0</v>
      </c>
      <c r="AP60" s="179">
        <v>0</v>
      </c>
      <c r="AQ60" s="29">
        <v>0</v>
      </c>
      <c r="AR60" s="179">
        <v>0</v>
      </c>
      <c r="AS60" s="179">
        <v>0</v>
      </c>
      <c r="AT60" s="179">
        <v>0</v>
      </c>
      <c r="AU60" s="120">
        <v>0</v>
      </c>
      <c r="AV60" s="179">
        <v>0</v>
      </c>
      <c r="AW60" s="179">
        <v>0</v>
      </c>
      <c r="AX60" s="166">
        <v>0</v>
      </c>
      <c r="AY60" s="128">
        <f t="shared" si="0"/>
        <v>24</v>
      </c>
      <c r="AZ60" s="56"/>
    </row>
    <row r="61" spans="1:52" s="63" customFormat="1">
      <c r="A61" s="308"/>
      <c r="B61" s="96" t="s">
        <v>103</v>
      </c>
      <c r="C61" s="29">
        <v>3</v>
      </c>
      <c r="D61" s="179">
        <v>110</v>
      </c>
      <c r="E61" s="56">
        <v>110</v>
      </c>
      <c r="F61" s="179">
        <v>110</v>
      </c>
      <c r="G61" s="29">
        <v>3</v>
      </c>
      <c r="H61" s="179">
        <v>102</v>
      </c>
      <c r="I61" s="179">
        <v>102</v>
      </c>
      <c r="J61" s="179">
        <v>102</v>
      </c>
      <c r="K61" s="29">
        <v>3</v>
      </c>
      <c r="L61" s="179">
        <v>103</v>
      </c>
      <c r="M61" s="179">
        <v>103</v>
      </c>
      <c r="N61" s="179">
        <v>103</v>
      </c>
      <c r="O61" s="29">
        <v>3</v>
      </c>
      <c r="P61" s="179">
        <v>90</v>
      </c>
      <c r="Q61" s="179">
        <v>90</v>
      </c>
      <c r="R61" s="179">
        <v>90</v>
      </c>
      <c r="S61" s="29">
        <v>3</v>
      </c>
      <c r="T61" s="179">
        <v>78</v>
      </c>
      <c r="U61" s="24">
        <v>78</v>
      </c>
      <c r="V61" s="179">
        <v>0</v>
      </c>
      <c r="W61" s="29">
        <v>3</v>
      </c>
      <c r="X61" s="179">
        <v>115</v>
      </c>
      <c r="Y61" s="179">
        <v>115</v>
      </c>
      <c r="Z61" s="179">
        <v>115</v>
      </c>
      <c r="AA61" s="29">
        <v>3</v>
      </c>
      <c r="AB61" s="179">
        <v>10</v>
      </c>
      <c r="AC61" s="179">
        <v>10</v>
      </c>
      <c r="AD61" s="179">
        <v>10</v>
      </c>
      <c r="AE61" s="29">
        <v>3</v>
      </c>
      <c r="AF61" s="179">
        <v>25</v>
      </c>
      <c r="AG61" s="179">
        <v>25</v>
      </c>
      <c r="AH61" s="73">
        <v>25</v>
      </c>
      <c r="AI61" s="29">
        <v>0</v>
      </c>
      <c r="AJ61" s="179">
        <v>0</v>
      </c>
      <c r="AK61" s="179">
        <v>0</v>
      </c>
      <c r="AL61" s="179">
        <v>0</v>
      </c>
      <c r="AM61" s="29">
        <v>0</v>
      </c>
      <c r="AN61" s="179">
        <v>0</v>
      </c>
      <c r="AO61" s="179">
        <v>0</v>
      </c>
      <c r="AP61" s="179">
        <v>0</v>
      </c>
      <c r="AQ61" s="29">
        <v>0</v>
      </c>
      <c r="AR61" s="179">
        <v>0</v>
      </c>
      <c r="AS61" s="179">
        <v>0</v>
      </c>
      <c r="AT61" s="179">
        <v>0</v>
      </c>
      <c r="AU61" s="120">
        <v>0</v>
      </c>
      <c r="AV61" s="179">
        <v>0</v>
      </c>
      <c r="AW61" s="179">
        <v>0</v>
      </c>
      <c r="AX61" s="166">
        <v>0</v>
      </c>
      <c r="AY61" s="128">
        <f t="shared" si="0"/>
        <v>24</v>
      </c>
      <c r="AZ61" s="56"/>
    </row>
    <row r="62" spans="1:52">
      <c r="A62" s="41">
        <v>51</v>
      </c>
      <c r="B62" s="19" t="s">
        <v>104</v>
      </c>
      <c r="C62" s="29">
        <v>1</v>
      </c>
      <c r="D62" s="179">
        <v>18</v>
      </c>
      <c r="E62" s="56">
        <v>18</v>
      </c>
      <c r="F62" s="179"/>
      <c r="G62" s="29">
        <v>1</v>
      </c>
      <c r="H62" s="179">
        <v>27</v>
      </c>
      <c r="I62" s="179">
        <v>27</v>
      </c>
      <c r="J62" s="179"/>
      <c r="K62" s="29">
        <v>1</v>
      </c>
      <c r="L62" s="179">
        <v>16</v>
      </c>
      <c r="M62" s="179">
        <v>16</v>
      </c>
      <c r="N62" s="179">
        <v>0</v>
      </c>
      <c r="O62" s="29">
        <v>1</v>
      </c>
      <c r="P62" s="179">
        <v>14</v>
      </c>
      <c r="Q62" s="179">
        <v>14</v>
      </c>
      <c r="R62" s="179">
        <v>0</v>
      </c>
      <c r="S62" s="29">
        <v>1</v>
      </c>
      <c r="T62" s="179">
        <v>38</v>
      </c>
      <c r="U62" s="57">
        <v>38</v>
      </c>
      <c r="V62" s="179">
        <v>0</v>
      </c>
      <c r="W62" s="29">
        <v>1</v>
      </c>
      <c r="X62" s="179">
        <v>12</v>
      </c>
      <c r="Y62" s="179">
        <v>12</v>
      </c>
      <c r="Z62" s="179">
        <v>0</v>
      </c>
      <c r="AA62" s="29">
        <v>1</v>
      </c>
      <c r="AB62" s="179">
        <v>9</v>
      </c>
      <c r="AC62" s="179">
        <v>9</v>
      </c>
      <c r="AD62" s="179">
        <v>0</v>
      </c>
      <c r="AE62" s="29">
        <v>1</v>
      </c>
      <c r="AF62" s="179">
        <v>11</v>
      </c>
      <c r="AG62" s="179">
        <v>11</v>
      </c>
      <c r="AH62" s="73">
        <v>0</v>
      </c>
      <c r="AI62" s="29">
        <v>0</v>
      </c>
      <c r="AJ62" s="179">
        <v>0</v>
      </c>
      <c r="AK62" s="179">
        <v>0</v>
      </c>
      <c r="AL62" s="179">
        <v>0</v>
      </c>
      <c r="AM62" s="29">
        <v>0</v>
      </c>
      <c r="AN62" s="179">
        <v>0</v>
      </c>
      <c r="AO62" s="179">
        <v>0</v>
      </c>
      <c r="AP62" s="179">
        <v>0</v>
      </c>
      <c r="AQ62" s="29">
        <v>0</v>
      </c>
      <c r="AR62" s="179">
        <v>0</v>
      </c>
      <c r="AS62" s="179">
        <v>0</v>
      </c>
      <c r="AT62" s="179">
        <v>0</v>
      </c>
      <c r="AU62" s="120">
        <v>0</v>
      </c>
      <c r="AV62" s="179">
        <v>0</v>
      </c>
      <c r="AW62" s="179">
        <v>0</v>
      </c>
      <c r="AX62" s="166">
        <v>0</v>
      </c>
      <c r="AY62" s="128">
        <f t="shared" si="0"/>
        <v>8</v>
      </c>
      <c r="AZ62" s="56"/>
    </row>
    <row r="63" spans="1:52" ht="86.25">
      <c r="A63" s="42">
        <v>1</v>
      </c>
      <c r="B63" s="81" t="s">
        <v>110</v>
      </c>
      <c r="C63" s="29">
        <v>1</v>
      </c>
      <c r="D63" s="179">
        <v>86</v>
      </c>
      <c r="E63" s="56">
        <v>86</v>
      </c>
      <c r="F63" s="179">
        <v>0</v>
      </c>
      <c r="G63" s="29">
        <v>1</v>
      </c>
      <c r="H63" s="179">
        <v>592</v>
      </c>
      <c r="I63" s="179">
        <v>592</v>
      </c>
      <c r="J63" s="179">
        <v>0</v>
      </c>
      <c r="K63" s="29">
        <v>1</v>
      </c>
      <c r="L63" s="179">
        <v>3</v>
      </c>
      <c r="M63" s="179">
        <v>3</v>
      </c>
      <c r="N63" s="179">
        <v>0</v>
      </c>
      <c r="O63" s="29">
        <v>1</v>
      </c>
      <c r="P63" s="179">
        <v>113</v>
      </c>
      <c r="Q63" s="179">
        <v>113</v>
      </c>
      <c r="R63" s="179">
        <v>0</v>
      </c>
      <c r="S63" s="29">
        <v>1</v>
      </c>
      <c r="T63" s="179">
        <v>455</v>
      </c>
      <c r="U63" s="24">
        <v>455</v>
      </c>
      <c r="V63" s="179">
        <v>0</v>
      </c>
      <c r="W63" s="29">
        <v>1</v>
      </c>
      <c r="X63" s="179">
        <v>198</v>
      </c>
      <c r="Y63" s="179">
        <v>198</v>
      </c>
      <c r="Z63" s="179">
        <v>0</v>
      </c>
      <c r="AA63" s="29">
        <v>1</v>
      </c>
      <c r="AB63" s="179">
        <v>68</v>
      </c>
      <c r="AC63" s="179">
        <v>68</v>
      </c>
      <c r="AD63" s="179">
        <v>0</v>
      </c>
      <c r="AE63" s="29">
        <v>1</v>
      </c>
      <c r="AF63" s="179">
        <v>269</v>
      </c>
      <c r="AG63" s="179">
        <v>269</v>
      </c>
      <c r="AH63" s="73">
        <v>0</v>
      </c>
      <c r="AI63" s="29">
        <v>0</v>
      </c>
      <c r="AJ63" s="179">
        <v>0</v>
      </c>
      <c r="AK63" s="179">
        <v>0</v>
      </c>
      <c r="AL63" s="179">
        <v>0</v>
      </c>
      <c r="AM63" s="29">
        <v>0</v>
      </c>
      <c r="AN63" s="179">
        <v>0</v>
      </c>
      <c r="AO63" s="179">
        <v>0</v>
      </c>
      <c r="AP63" s="179">
        <v>0</v>
      </c>
      <c r="AQ63" s="29">
        <v>0</v>
      </c>
      <c r="AR63" s="179">
        <v>99</v>
      </c>
      <c r="AS63" s="179">
        <v>99</v>
      </c>
      <c r="AT63" s="179">
        <v>0</v>
      </c>
      <c r="AU63" s="120">
        <v>0</v>
      </c>
      <c r="AV63" s="179">
        <v>188</v>
      </c>
      <c r="AW63" s="179">
        <v>188</v>
      </c>
      <c r="AX63" s="166">
        <v>0</v>
      </c>
      <c r="AY63" s="128">
        <f t="shared" si="0"/>
        <v>8</v>
      </c>
      <c r="AZ63" s="56"/>
    </row>
    <row r="64" spans="1:52" s="63" customFormat="1" ht="57.75">
      <c r="A64" s="42">
        <v>2</v>
      </c>
      <c r="B64" s="82" t="s">
        <v>111</v>
      </c>
      <c r="C64" s="29"/>
      <c r="D64" s="179"/>
      <c r="E64" s="56"/>
      <c r="F64" s="179"/>
      <c r="G64" s="29"/>
      <c r="H64" s="179"/>
      <c r="I64" s="179"/>
      <c r="J64" s="179"/>
      <c r="K64" s="29"/>
      <c r="L64" s="179"/>
      <c r="M64" s="179"/>
      <c r="N64" s="179"/>
      <c r="O64" s="29"/>
      <c r="P64" s="179"/>
      <c r="Q64" s="179"/>
      <c r="R64" s="179"/>
      <c r="S64" s="29"/>
      <c r="T64" s="179"/>
      <c r="U64" s="24"/>
      <c r="V64" s="179"/>
      <c r="W64" s="29"/>
      <c r="X64" s="179"/>
      <c r="Y64" s="179"/>
      <c r="Z64" s="179"/>
      <c r="AA64" s="29"/>
      <c r="AB64" s="179"/>
      <c r="AC64" s="179"/>
      <c r="AD64" s="179"/>
      <c r="AE64" s="29"/>
      <c r="AF64" s="179"/>
      <c r="AG64" s="179"/>
      <c r="AH64" s="73"/>
      <c r="AI64" s="29">
        <v>1</v>
      </c>
      <c r="AJ64" s="179"/>
      <c r="AK64" s="179"/>
      <c r="AL64" s="179"/>
      <c r="AM64" s="29">
        <v>0</v>
      </c>
      <c r="AN64" s="179"/>
      <c r="AO64" s="179"/>
      <c r="AP64" s="179"/>
      <c r="AQ64" s="29">
        <v>0</v>
      </c>
      <c r="AR64" s="179"/>
      <c r="AS64" s="179"/>
      <c r="AT64" s="179"/>
      <c r="AU64" s="133">
        <v>0</v>
      </c>
      <c r="AV64" s="179"/>
      <c r="AW64" s="179"/>
      <c r="AX64" s="166"/>
      <c r="AY64" s="128">
        <f t="shared" si="0"/>
        <v>1</v>
      </c>
      <c r="AZ64" s="56"/>
    </row>
    <row r="65" spans="1:52" ht="45">
      <c r="A65" s="42">
        <v>3</v>
      </c>
      <c r="B65" s="100" t="s">
        <v>112</v>
      </c>
      <c r="C65" s="101">
        <v>0</v>
      </c>
      <c r="D65" s="102"/>
      <c r="E65" s="102"/>
      <c r="F65" s="102"/>
      <c r="G65" s="101">
        <v>0</v>
      </c>
      <c r="H65" s="102"/>
      <c r="I65" s="102"/>
      <c r="J65" s="102"/>
      <c r="K65" s="101">
        <v>2</v>
      </c>
      <c r="L65" s="102">
        <v>2</v>
      </c>
      <c r="M65" s="102">
        <v>2</v>
      </c>
      <c r="N65" s="102">
        <v>2</v>
      </c>
      <c r="O65" s="101">
        <v>2</v>
      </c>
      <c r="P65" s="102">
        <v>2</v>
      </c>
      <c r="Q65" s="102">
        <v>2</v>
      </c>
      <c r="R65" s="102">
        <v>2</v>
      </c>
      <c r="S65" s="101">
        <v>0</v>
      </c>
      <c r="T65" s="102"/>
      <c r="U65" s="103"/>
      <c r="V65" s="102"/>
      <c r="W65" s="101">
        <v>0</v>
      </c>
      <c r="X65" s="102"/>
      <c r="Y65" s="102"/>
      <c r="Z65" s="102"/>
      <c r="AA65" s="101">
        <v>0</v>
      </c>
      <c r="AB65" s="102"/>
      <c r="AC65" s="102"/>
      <c r="AD65" s="102"/>
      <c r="AE65" s="101">
        <v>0</v>
      </c>
      <c r="AF65" s="102"/>
      <c r="AG65" s="102"/>
      <c r="AH65" s="104"/>
      <c r="AI65" s="101">
        <v>0</v>
      </c>
      <c r="AJ65" s="102">
        <v>0</v>
      </c>
      <c r="AK65" s="102">
        <v>0</v>
      </c>
      <c r="AL65" s="102">
        <v>0</v>
      </c>
      <c r="AM65" s="101">
        <v>0</v>
      </c>
      <c r="AN65" s="102"/>
      <c r="AO65" s="102"/>
      <c r="AP65" s="102"/>
      <c r="AQ65" s="101">
        <v>1</v>
      </c>
      <c r="AR65" s="102"/>
      <c r="AS65" s="102"/>
      <c r="AT65" s="102"/>
      <c r="AU65" s="134">
        <v>1</v>
      </c>
      <c r="AV65" s="102">
        <v>139</v>
      </c>
      <c r="AW65" s="102">
        <v>139</v>
      </c>
      <c r="AX65" s="102"/>
      <c r="AY65" s="128">
        <f t="shared" si="0"/>
        <v>6</v>
      </c>
      <c r="AZ65" s="56"/>
    </row>
    <row r="66" spans="1:52" s="63" customFormat="1" ht="90">
      <c r="A66" s="42"/>
      <c r="B66" s="80" t="s">
        <v>113</v>
      </c>
      <c r="C66" s="29">
        <v>1</v>
      </c>
      <c r="D66" s="179"/>
      <c r="E66" s="56"/>
      <c r="F66" s="179"/>
      <c r="G66" s="29">
        <v>1</v>
      </c>
      <c r="H66" s="179"/>
      <c r="I66" s="179"/>
      <c r="J66" s="179"/>
      <c r="K66" s="29">
        <v>1</v>
      </c>
      <c r="L66" s="179"/>
      <c r="M66" s="179"/>
      <c r="N66" s="179"/>
      <c r="O66" s="29">
        <v>1</v>
      </c>
      <c r="P66" s="179"/>
      <c r="Q66" s="179"/>
      <c r="R66" s="179"/>
      <c r="S66" s="29">
        <v>1</v>
      </c>
      <c r="T66" s="179"/>
      <c r="U66" s="24"/>
      <c r="V66" s="179"/>
      <c r="W66" s="29">
        <v>1</v>
      </c>
      <c r="X66" s="179"/>
      <c r="Y66" s="179"/>
      <c r="Z66" s="179"/>
      <c r="AA66" s="29">
        <v>1</v>
      </c>
      <c r="AB66" s="179"/>
      <c r="AC66" s="179"/>
      <c r="AD66" s="179"/>
      <c r="AE66" s="29">
        <v>1</v>
      </c>
      <c r="AF66" s="179"/>
      <c r="AG66" s="179"/>
      <c r="AH66" s="179"/>
      <c r="AI66" s="29">
        <v>0</v>
      </c>
      <c r="AJ66" s="179"/>
      <c r="AK66" s="179"/>
      <c r="AL66" s="179"/>
      <c r="AM66" s="29">
        <v>0</v>
      </c>
      <c r="AN66" s="179"/>
      <c r="AO66" s="179"/>
      <c r="AP66" s="179"/>
      <c r="AQ66" s="29">
        <v>0</v>
      </c>
      <c r="AR66" s="179"/>
      <c r="AS66" s="179"/>
      <c r="AT66" s="179"/>
      <c r="AU66" s="135">
        <v>0</v>
      </c>
      <c r="AV66" s="179"/>
      <c r="AW66" s="179"/>
      <c r="AX66" s="166"/>
      <c r="AY66" s="128">
        <f t="shared" si="0"/>
        <v>8</v>
      </c>
      <c r="AZ66" s="56"/>
    </row>
    <row r="67" spans="1:52">
      <c r="A67" s="43"/>
      <c r="B67" s="18" t="s">
        <v>60</v>
      </c>
      <c r="C67" s="29">
        <f t="shared" ref="C67:AY67" si="13">C74+C80+C87+C94+C104+C109+C117+C120</f>
        <v>50</v>
      </c>
      <c r="D67" s="59">
        <f t="shared" si="13"/>
        <v>1397</v>
      </c>
      <c r="E67" s="59">
        <f t="shared" si="13"/>
        <v>1168</v>
      </c>
      <c r="F67" s="59">
        <f t="shared" si="13"/>
        <v>969</v>
      </c>
      <c r="G67" s="29">
        <f t="shared" si="13"/>
        <v>50</v>
      </c>
      <c r="H67" s="59">
        <f t="shared" si="13"/>
        <v>1985</v>
      </c>
      <c r="I67" s="59">
        <f t="shared" si="13"/>
        <v>1969</v>
      </c>
      <c r="J67" s="59">
        <f t="shared" si="13"/>
        <v>1750</v>
      </c>
      <c r="K67" s="29">
        <f t="shared" si="13"/>
        <v>52</v>
      </c>
      <c r="L67" s="59">
        <f t="shared" si="13"/>
        <v>1366</v>
      </c>
      <c r="M67" s="59">
        <f t="shared" si="13"/>
        <v>1357</v>
      </c>
      <c r="N67" s="59">
        <f t="shared" si="13"/>
        <v>991</v>
      </c>
      <c r="O67" s="29">
        <f t="shared" si="13"/>
        <v>55</v>
      </c>
      <c r="P67" s="59">
        <f t="shared" si="13"/>
        <v>1632</v>
      </c>
      <c r="Q67" s="59">
        <f t="shared" si="13"/>
        <v>1610</v>
      </c>
      <c r="R67" s="59">
        <f t="shared" si="13"/>
        <v>1404</v>
      </c>
      <c r="S67" s="29">
        <f t="shared" si="13"/>
        <v>51</v>
      </c>
      <c r="T67" s="59">
        <f t="shared" si="13"/>
        <v>2351</v>
      </c>
      <c r="U67" s="59">
        <f t="shared" si="13"/>
        <v>2345</v>
      </c>
      <c r="V67" s="59">
        <f t="shared" si="13"/>
        <v>46</v>
      </c>
      <c r="W67" s="29">
        <f t="shared" si="13"/>
        <v>51</v>
      </c>
      <c r="X67" s="59">
        <f t="shared" si="13"/>
        <v>1579</v>
      </c>
      <c r="Y67" s="59">
        <f t="shared" si="13"/>
        <v>1570</v>
      </c>
      <c r="Z67" s="59">
        <f t="shared" si="13"/>
        <v>1333</v>
      </c>
      <c r="AA67" s="29">
        <f t="shared" si="13"/>
        <v>51</v>
      </c>
      <c r="AB67" s="59">
        <f t="shared" si="13"/>
        <v>444</v>
      </c>
      <c r="AC67" s="59">
        <f t="shared" si="13"/>
        <v>438</v>
      </c>
      <c r="AD67" s="59">
        <f t="shared" si="13"/>
        <v>239</v>
      </c>
      <c r="AE67" s="29">
        <f t="shared" si="13"/>
        <v>51</v>
      </c>
      <c r="AF67" s="59">
        <f t="shared" si="13"/>
        <v>573</v>
      </c>
      <c r="AG67" s="59">
        <f t="shared" si="13"/>
        <v>562</v>
      </c>
      <c r="AH67" s="59">
        <f t="shared" si="13"/>
        <v>337</v>
      </c>
      <c r="AI67" s="29">
        <f t="shared" si="13"/>
        <v>4</v>
      </c>
      <c r="AJ67" s="59">
        <f t="shared" si="13"/>
        <v>502</v>
      </c>
      <c r="AK67" s="59">
        <f t="shared" si="13"/>
        <v>477</v>
      </c>
      <c r="AL67" s="59">
        <f t="shared" si="13"/>
        <v>422</v>
      </c>
      <c r="AM67" s="29">
        <f t="shared" si="13"/>
        <v>3</v>
      </c>
      <c r="AN67" s="59">
        <f t="shared" si="13"/>
        <v>8</v>
      </c>
      <c r="AO67" s="59">
        <f t="shared" si="13"/>
        <v>8</v>
      </c>
      <c r="AP67" s="59">
        <f t="shared" si="13"/>
        <v>0</v>
      </c>
      <c r="AQ67" s="29">
        <f t="shared" si="13"/>
        <v>6</v>
      </c>
      <c r="AR67" s="59">
        <f t="shared" si="13"/>
        <v>626</v>
      </c>
      <c r="AS67" s="59">
        <f t="shared" si="13"/>
        <v>607</v>
      </c>
      <c r="AT67" s="59">
        <f t="shared" si="13"/>
        <v>62</v>
      </c>
      <c r="AU67" s="29">
        <f t="shared" si="13"/>
        <v>1</v>
      </c>
      <c r="AV67" s="59">
        <f t="shared" si="13"/>
        <v>106</v>
      </c>
      <c r="AW67" s="59">
        <f t="shared" si="13"/>
        <v>106</v>
      </c>
      <c r="AX67" s="59">
        <f t="shared" si="13"/>
        <v>68</v>
      </c>
      <c r="AY67" s="29">
        <f t="shared" si="13"/>
        <v>428</v>
      </c>
      <c r="AZ67" s="56"/>
    </row>
    <row r="68" spans="1:52" ht="75.75" thickBot="1">
      <c r="A68" s="42">
        <v>5</v>
      </c>
      <c r="B68" s="5" t="s">
        <v>61</v>
      </c>
      <c r="C68" s="87">
        <v>2</v>
      </c>
      <c r="D68" s="179">
        <v>0</v>
      </c>
      <c r="E68" s="56">
        <v>0</v>
      </c>
      <c r="F68" s="179">
        <v>0</v>
      </c>
      <c r="G68" s="87">
        <v>2</v>
      </c>
      <c r="H68" s="179">
        <v>9</v>
      </c>
      <c r="I68" s="179">
        <v>9</v>
      </c>
      <c r="J68" s="179">
        <v>9</v>
      </c>
      <c r="K68" s="87">
        <v>2</v>
      </c>
      <c r="L68" s="179">
        <v>10</v>
      </c>
      <c r="M68" s="179">
        <v>10</v>
      </c>
      <c r="N68" s="179">
        <v>10</v>
      </c>
      <c r="O68" s="88">
        <v>2</v>
      </c>
      <c r="P68" s="179">
        <v>0</v>
      </c>
      <c r="Q68" s="179">
        <v>10</v>
      </c>
      <c r="R68" s="179">
        <v>10</v>
      </c>
      <c r="S68" s="29">
        <v>2</v>
      </c>
      <c r="T68" s="179">
        <v>0</v>
      </c>
      <c r="U68" s="179">
        <v>0</v>
      </c>
      <c r="V68" s="179"/>
      <c r="W68" s="87">
        <v>2</v>
      </c>
      <c r="X68" s="179">
        <v>0</v>
      </c>
      <c r="Y68" s="179">
        <v>0</v>
      </c>
      <c r="Z68" s="179">
        <v>0</v>
      </c>
      <c r="AA68" s="29">
        <v>2</v>
      </c>
      <c r="AB68" s="59">
        <v>0</v>
      </c>
      <c r="AC68" s="59">
        <v>0</v>
      </c>
      <c r="AD68" s="59">
        <v>0</v>
      </c>
      <c r="AE68" s="29">
        <v>2</v>
      </c>
      <c r="AF68" s="179">
        <v>0</v>
      </c>
      <c r="AG68" s="179">
        <v>0</v>
      </c>
      <c r="AH68" s="73">
        <v>0</v>
      </c>
      <c r="AI68" s="29">
        <v>0</v>
      </c>
      <c r="AJ68" s="179"/>
      <c r="AK68" s="179"/>
      <c r="AL68" s="179"/>
      <c r="AM68" s="29">
        <v>0</v>
      </c>
      <c r="AN68" s="179"/>
      <c r="AO68" s="179"/>
      <c r="AP68" s="179"/>
      <c r="AQ68" s="29">
        <v>0</v>
      </c>
      <c r="AR68" s="179"/>
      <c r="AS68" s="179"/>
      <c r="AT68" s="179"/>
      <c r="AU68" s="135">
        <v>0</v>
      </c>
      <c r="AV68" s="179"/>
      <c r="AW68" s="179"/>
      <c r="AX68" s="179"/>
      <c r="AY68" s="128">
        <f t="shared" ref="AY68:AY118" si="14">C68+G68+K68+O68+S68+W68+AA68+AE68++AI68+AM68+AQ68+AU68</f>
        <v>16</v>
      </c>
      <c r="AZ68" s="56"/>
    </row>
    <row r="69" spans="1:52" ht="75.75" thickBot="1">
      <c r="A69" s="42">
        <v>6</v>
      </c>
      <c r="B69" s="5" t="s">
        <v>62</v>
      </c>
      <c r="C69" s="87">
        <v>3</v>
      </c>
      <c r="D69" s="57">
        <v>148</v>
      </c>
      <c r="E69" s="57">
        <v>148</v>
      </c>
      <c r="F69" s="57">
        <v>148</v>
      </c>
      <c r="G69" s="87">
        <v>3</v>
      </c>
      <c r="H69" s="57">
        <v>158</v>
      </c>
      <c r="I69" s="57">
        <v>158</v>
      </c>
      <c r="J69" s="57">
        <v>158</v>
      </c>
      <c r="K69" s="87">
        <v>3</v>
      </c>
      <c r="L69" s="57">
        <v>170</v>
      </c>
      <c r="M69" s="57">
        <v>170</v>
      </c>
      <c r="N69" s="57">
        <v>170</v>
      </c>
      <c r="O69" s="88">
        <v>3</v>
      </c>
      <c r="P69" s="57">
        <v>191</v>
      </c>
      <c r="Q69" s="57">
        <v>191</v>
      </c>
      <c r="R69" s="57">
        <v>191</v>
      </c>
      <c r="S69" s="29">
        <v>3</v>
      </c>
      <c r="T69" s="57">
        <v>313</v>
      </c>
      <c r="U69" s="57">
        <v>313</v>
      </c>
      <c r="V69" s="57">
        <v>0</v>
      </c>
      <c r="W69" s="87">
        <v>3</v>
      </c>
      <c r="X69" s="57">
        <v>154</v>
      </c>
      <c r="Y69" s="57">
        <v>154</v>
      </c>
      <c r="Z69" s="57">
        <v>154</v>
      </c>
      <c r="AA69" s="29">
        <v>3</v>
      </c>
      <c r="AB69" s="57">
        <v>20</v>
      </c>
      <c r="AC69" s="57">
        <v>20</v>
      </c>
      <c r="AD69" s="57">
        <v>20</v>
      </c>
      <c r="AE69" s="29">
        <v>3</v>
      </c>
      <c r="AF69" s="57">
        <v>6</v>
      </c>
      <c r="AG69" s="57">
        <v>6</v>
      </c>
      <c r="AH69" s="98">
        <v>6</v>
      </c>
      <c r="AI69" s="29">
        <v>0</v>
      </c>
      <c r="AJ69" s="57">
        <v>0</v>
      </c>
      <c r="AK69" s="179">
        <v>0</v>
      </c>
      <c r="AL69" s="179">
        <v>0</v>
      </c>
      <c r="AM69" s="29">
        <v>0</v>
      </c>
      <c r="AN69" s="179">
        <v>0</v>
      </c>
      <c r="AO69" s="179">
        <v>0</v>
      </c>
      <c r="AP69" s="179">
        <v>0</v>
      </c>
      <c r="AQ69" s="29">
        <v>1</v>
      </c>
      <c r="AR69" s="179">
        <v>113</v>
      </c>
      <c r="AS69" s="179">
        <v>113</v>
      </c>
      <c r="AT69" s="179">
        <v>0</v>
      </c>
      <c r="AU69" s="135">
        <v>0</v>
      </c>
      <c r="AV69" s="179">
        <v>0</v>
      </c>
      <c r="AW69" s="179">
        <v>0</v>
      </c>
      <c r="AX69" s="179">
        <v>0</v>
      </c>
      <c r="AY69" s="128">
        <f t="shared" si="14"/>
        <v>25</v>
      </c>
      <c r="AZ69" s="56"/>
    </row>
    <row r="70" spans="1:52" s="63" customFormat="1" ht="90.75" thickBot="1">
      <c r="A70" s="42">
        <v>7</v>
      </c>
      <c r="B70" s="5" t="s">
        <v>63</v>
      </c>
      <c r="C70" s="87">
        <v>2</v>
      </c>
      <c r="D70" s="179">
        <v>0</v>
      </c>
      <c r="E70" s="179">
        <v>0</v>
      </c>
      <c r="F70" s="179">
        <v>0</v>
      </c>
      <c r="G70" s="87">
        <v>2</v>
      </c>
      <c r="H70" s="179">
        <v>0</v>
      </c>
      <c r="I70" s="179">
        <v>0</v>
      </c>
      <c r="J70" s="179">
        <v>0</v>
      </c>
      <c r="K70" s="87">
        <v>2</v>
      </c>
      <c r="L70" s="179">
        <v>0</v>
      </c>
      <c r="M70" s="179">
        <v>0</v>
      </c>
      <c r="N70" s="179">
        <v>0</v>
      </c>
      <c r="O70" s="88">
        <v>2</v>
      </c>
      <c r="P70" s="179">
        <v>44</v>
      </c>
      <c r="Q70" s="179">
        <v>40</v>
      </c>
      <c r="R70" s="179">
        <v>40</v>
      </c>
      <c r="S70" s="29">
        <v>2</v>
      </c>
      <c r="T70" s="179">
        <v>0</v>
      </c>
      <c r="U70" s="24">
        <v>0</v>
      </c>
      <c r="V70" s="179">
        <v>0</v>
      </c>
      <c r="W70" s="87">
        <v>2</v>
      </c>
      <c r="X70" s="179">
        <v>0</v>
      </c>
      <c r="Y70" s="179">
        <v>0</v>
      </c>
      <c r="Z70" s="179">
        <v>0</v>
      </c>
      <c r="AA70" s="29">
        <v>2</v>
      </c>
      <c r="AB70" s="179">
        <v>0</v>
      </c>
      <c r="AC70" s="179">
        <v>0</v>
      </c>
      <c r="AD70" s="179">
        <v>0</v>
      </c>
      <c r="AE70" s="29">
        <v>2</v>
      </c>
      <c r="AF70" s="179">
        <v>0</v>
      </c>
      <c r="AG70" s="179">
        <v>0</v>
      </c>
      <c r="AH70" s="73">
        <v>0</v>
      </c>
      <c r="AI70" s="30">
        <v>1</v>
      </c>
      <c r="AJ70" s="179">
        <v>80</v>
      </c>
      <c r="AK70" s="179">
        <v>55</v>
      </c>
      <c r="AL70" s="179">
        <v>0</v>
      </c>
      <c r="AM70" s="29">
        <v>0</v>
      </c>
      <c r="AN70" s="179">
        <v>0</v>
      </c>
      <c r="AO70" s="179">
        <v>0</v>
      </c>
      <c r="AP70" s="179">
        <v>0</v>
      </c>
      <c r="AQ70" s="29">
        <v>0</v>
      </c>
      <c r="AR70" s="179">
        <v>0</v>
      </c>
      <c r="AS70" s="179">
        <v>0</v>
      </c>
      <c r="AT70" s="179">
        <v>0</v>
      </c>
      <c r="AU70" s="135">
        <v>0</v>
      </c>
      <c r="AV70" s="179">
        <v>0</v>
      </c>
      <c r="AW70" s="179">
        <v>0</v>
      </c>
      <c r="AX70" s="179">
        <v>0</v>
      </c>
      <c r="AY70" s="128">
        <f t="shared" si="14"/>
        <v>17</v>
      </c>
      <c r="AZ70" s="56"/>
    </row>
    <row r="71" spans="1:52" ht="60.75" thickBot="1">
      <c r="A71" s="42"/>
      <c r="B71" s="93" t="s">
        <v>115</v>
      </c>
      <c r="C71" s="87">
        <v>0</v>
      </c>
      <c r="D71" s="179">
        <v>0</v>
      </c>
      <c r="E71" s="5"/>
      <c r="F71" s="179"/>
      <c r="G71" s="87">
        <v>0</v>
      </c>
      <c r="H71" s="179">
        <v>0</v>
      </c>
      <c r="I71" s="179"/>
      <c r="J71" s="179"/>
      <c r="K71" s="87">
        <v>0</v>
      </c>
      <c r="L71" s="179">
        <v>0</v>
      </c>
      <c r="M71" s="179"/>
      <c r="N71" s="179"/>
      <c r="O71" s="88">
        <v>0</v>
      </c>
      <c r="P71" s="179">
        <v>0</v>
      </c>
      <c r="Q71" s="179"/>
      <c r="R71" s="179"/>
      <c r="S71" s="29">
        <v>0</v>
      </c>
      <c r="T71" s="179"/>
      <c r="U71" s="179"/>
      <c r="V71" s="179"/>
      <c r="W71" s="87">
        <v>0</v>
      </c>
      <c r="X71" s="179">
        <v>0</v>
      </c>
      <c r="Y71" s="179"/>
      <c r="Z71" s="179"/>
      <c r="AA71" s="29">
        <v>0</v>
      </c>
      <c r="AB71" s="179">
        <v>0</v>
      </c>
      <c r="AC71" s="179"/>
      <c r="AD71" s="179"/>
      <c r="AE71" s="29">
        <v>0</v>
      </c>
      <c r="AF71" s="179">
        <v>0</v>
      </c>
      <c r="AG71" s="179"/>
      <c r="AH71" s="73"/>
      <c r="AI71" s="29">
        <v>0</v>
      </c>
      <c r="AJ71" s="179"/>
      <c r="AK71" s="179"/>
      <c r="AL71" s="179"/>
      <c r="AM71" s="29">
        <v>0</v>
      </c>
      <c r="AN71" s="179"/>
      <c r="AO71" s="179"/>
      <c r="AP71" s="179"/>
      <c r="AQ71" s="29">
        <v>0</v>
      </c>
      <c r="AR71" s="179"/>
      <c r="AS71" s="179"/>
      <c r="AT71" s="179"/>
      <c r="AU71" s="135">
        <v>0</v>
      </c>
      <c r="AV71" s="179"/>
      <c r="AW71" s="179"/>
      <c r="AX71" s="179"/>
      <c r="AY71" s="128">
        <f t="shared" si="14"/>
        <v>0</v>
      </c>
      <c r="AZ71" s="56"/>
    </row>
    <row r="72" spans="1:52" ht="90.75" thickBot="1">
      <c r="A72" s="42">
        <v>8</v>
      </c>
      <c r="B72" s="5" t="s">
        <v>93</v>
      </c>
      <c r="C72" s="87">
        <v>0</v>
      </c>
      <c r="D72" s="179"/>
      <c r="E72" s="179"/>
      <c r="F72" s="179"/>
      <c r="G72" s="87">
        <v>0</v>
      </c>
      <c r="H72" s="179"/>
      <c r="I72" s="179"/>
      <c r="J72" s="179"/>
      <c r="K72" s="87">
        <v>0</v>
      </c>
      <c r="L72" s="179"/>
      <c r="M72" s="179"/>
      <c r="N72" s="179"/>
      <c r="O72" s="88">
        <f t="shared" ref="O72" si="15">P72+Q72</f>
        <v>0</v>
      </c>
      <c r="P72" s="179"/>
      <c r="Q72" s="179"/>
      <c r="R72" s="179"/>
      <c r="S72" s="29">
        <v>1</v>
      </c>
      <c r="T72" s="179"/>
      <c r="U72" s="179"/>
      <c r="V72" s="179"/>
      <c r="W72" s="87">
        <v>1</v>
      </c>
      <c r="X72" s="179"/>
      <c r="Y72" s="179"/>
      <c r="Z72" s="179"/>
      <c r="AA72" s="29">
        <v>1</v>
      </c>
      <c r="AB72" s="179"/>
      <c r="AC72" s="179"/>
      <c r="AD72" s="179"/>
      <c r="AE72" s="29">
        <v>1</v>
      </c>
      <c r="AF72" s="179"/>
      <c r="AG72" s="179"/>
      <c r="AH72" s="73"/>
      <c r="AI72" s="29">
        <v>0</v>
      </c>
      <c r="AJ72" s="179"/>
      <c r="AK72" s="179"/>
      <c r="AL72" s="179"/>
      <c r="AM72" s="29">
        <v>0</v>
      </c>
      <c r="AN72" s="179"/>
      <c r="AO72" s="179"/>
      <c r="AP72" s="179"/>
      <c r="AQ72" s="29">
        <v>0</v>
      </c>
      <c r="AR72" s="179"/>
      <c r="AS72" s="179"/>
      <c r="AT72" s="179"/>
      <c r="AU72" s="133">
        <v>0</v>
      </c>
      <c r="AV72" s="56"/>
      <c r="AW72" s="179"/>
      <c r="AX72" s="179"/>
      <c r="AY72" s="128">
        <f t="shared" si="14"/>
        <v>4</v>
      </c>
      <c r="AZ72" s="56"/>
    </row>
    <row r="73" spans="1:52" ht="45">
      <c r="A73" s="36"/>
      <c r="B73" s="105" t="s">
        <v>114</v>
      </c>
      <c r="C73" s="106">
        <v>0</v>
      </c>
      <c r="D73" s="102">
        <v>0</v>
      </c>
      <c r="E73" s="102">
        <v>0</v>
      </c>
      <c r="F73" s="102">
        <v>0</v>
      </c>
      <c r="G73" s="106">
        <v>0</v>
      </c>
      <c r="H73" s="102">
        <v>0</v>
      </c>
      <c r="I73" s="102">
        <v>0</v>
      </c>
      <c r="J73" s="102">
        <v>0</v>
      </c>
      <c r="K73" s="106">
        <v>1</v>
      </c>
      <c r="L73" s="102">
        <v>6</v>
      </c>
      <c r="M73" s="102">
        <v>6</v>
      </c>
      <c r="N73" s="102">
        <v>1</v>
      </c>
      <c r="O73" s="107">
        <v>5</v>
      </c>
      <c r="P73" s="102">
        <v>7</v>
      </c>
      <c r="Q73" s="102">
        <v>7</v>
      </c>
      <c r="R73" s="102">
        <v>0</v>
      </c>
      <c r="S73" s="101">
        <v>0</v>
      </c>
      <c r="T73" s="102">
        <v>64</v>
      </c>
      <c r="U73" s="102">
        <v>64</v>
      </c>
      <c r="V73" s="102">
        <v>0</v>
      </c>
      <c r="W73" s="107">
        <f t="shared" ref="W73" si="16">X73+Y73</f>
        <v>0</v>
      </c>
      <c r="X73" s="102">
        <v>0</v>
      </c>
      <c r="Y73" s="102">
        <v>0</v>
      </c>
      <c r="Z73" s="102">
        <v>0</v>
      </c>
      <c r="AA73" s="101">
        <v>0</v>
      </c>
      <c r="AB73" s="102">
        <v>0</v>
      </c>
      <c r="AC73" s="102">
        <v>0</v>
      </c>
      <c r="AD73" s="102">
        <v>0</v>
      </c>
      <c r="AE73" s="101">
        <v>0</v>
      </c>
      <c r="AF73" s="102">
        <v>0</v>
      </c>
      <c r="AG73" s="102">
        <v>0</v>
      </c>
      <c r="AH73" s="104">
        <v>0</v>
      </c>
      <c r="AI73" s="101"/>
      <c r="AJ73" s="102">
        <v>19</v>
      </c>
      <c r="AK73" s="102">
        <v>19</v>
      </c>
      <c r="AL73" s="102">
        <v>0</v>
      </c>
      <c r="AM73" s="101"/>
      <c r="AN73" s="102">
        <v>0</v>
      </c>
      <c r="AO73" s="102">
        <v>0</v>
      </c>
      <c r="AP73" s="102">
        <v>0</v>
      </c>
      <c r="AQ73" s="101">
        <v>0</v>
      </c>
      <c r="AR73" s="102">
        <v>0</v>
      </c>
      <c r="AS73" s="102">
        <v>0</v>
      </c>
      <c r="AT73" s="102">
        <v>0</v>
      </c>
      <c r="AU73" s="121"/>
      <c r="AV73" s="102">
        <v>108</v>
      </c>
      <c r="AW73" s="102">
        <v>108</v>
      </c>
      <c r="AX73" s="102">
        <v>0</v>
      </c>
      <c r="AY73" s="128">
        <f t="shared" si="14"/>
        <v>6</v>
      </c>
      <c r="AZ73" s="56"/>
    </row>
    <row r="74" spans="1:52" ht="29.25" thickBot="1">
      <c r="A74" s="42">
        <v>9</v>
      </c>
      <c r="B74" s="20" t="s">
        <v>64</v>
      </c>
      <c r="C74" s="88">
        <f>C68+C69+C70+C71+C72+C73</f>
        <v>7</v>
      </c>
      <c r="D74" s="177">
        <f>D68+D69+D70++D71+D72</f>
        <v>148</v>
      </c>
      <c r="E74" s="177">
        <f t="shared" ref="E74:AX74" si="17">E68+E69+E70++E71+E72</f>
        <v>148</v>
      </c>
      <c r="F74" s="177">
        <f t="shared" si="17"/>
        <v>148</v>
      </c>
      <c r="G74" s="88">
        <f>G68+G69+G70+G71+G72+G73</f>
        <v>7</v>
      </c>
      <c r="H74" s="177">
        <f t="shared" si="17"/>
        <v>167</v>
      </c>
      <c r="I74" s="177">
        <f t="shared" si="17"/>
        <v>167</v>
      </c>
      <c r="J74" s="177">
        <f t="shared" si="17"/>
        <v>167</v>
      </c>
      <c r="K74" s="88">
        <f>K68+K69+K70+K71+K72+K73</f>
        <v>8</v>
      </c>
      <c r="L74" s="177">
        <f t="shared" si="17"/>
        <v>180</v>
      </c>
      <c r="M74" s="177">
        <f t="shared" si="17"/>
        <v>180</v>
      </c>
      <c r="N74" s="177">
        <f t="shared" si="17"/>
        <v>180</v>
      </c>
      <c r="O74" s="88">
        <f>O68+O69+O70+O71+O72+O73</f>
        <v>12</v>
      </c>
      <c r="P74" s="177">
        <f t="shared" si="17"/>
        <v>235</v>
      </c>
      <c r="Q74" s="177">
        <f t="shared" si="17"/>
        <v>241</v>
      </c>
      <c r="R74" s="177">
        <f t="shared" si="17"/>
        <v>241</v>
      </c>
      <c r="S74" s="29">
        <f>S68+S69+S70+S71+S72</f>
        <v>8</v>
      </c>
      <c r="T74" s="177">
        <f t="shared" si="17"/>
        <v>313</v>
      </c>
      <c r="U74" s="177">
        <f t="shared" si="17"/>
        <v>313</v>
      </c>
      <c r="V74" s="177">
        <f t="shared" si="17"/>
        <v>0</v>
      </c>
      <c r="W74" s="29">
        <f t="shared" ref="W74" si="18">W68+W69+W70+W71+W72</f>
        <v>8</v>
      </c>
      <c r="X74" s="177">
        <f t="shared" si="17"/>
        <v>154</v>
      </c>
      <c r="Y74" s="177">
        <f t="shared" si="17"/>
        <v>154</v>
      </c>
      <c r="Z74" s="177">
        <f t="shared" si="17"/>
        <v>154</v>
      </c>
      <c r="AA74" s="29">
        <f t="shared" ref="AA74" si="19">AA68+AA69+AA70+AA71+AA72</f>
        <v>8</v>
      </c>
      <c r="AB74" s="177">
        <f t="shared" si="17"/>
        <v>20</v>
      </c>
      <c r="AC74" s="177">
        <f t="shared" si="17"/>
        <v>20</v>
      </c>
      <c r="AD74" s="177">
        <f t="shared" si="17"/>
        <v>20</v>
      </c>
      <c r="AE74" s="29">
        <f t="shared" ref="AE74" si="20">AE68+AE69+AE70+AE71+AE72</f>
        <v>8</v>
      </c>
      <c r="AF74" s="177">
        <f t="shared" si="17"/>
        <v>6</v>
      </c>
      <c r="AG74" s="177">
        <f t="shared" si="17"/>
        <v>6</v>
      </c>
      <c r="AH74" s="177">
        <f t="shared" si="17"/>
        <v>6</v>
      </c>
      <c r="AI74" s="29">
        <f t="shared" ref="AI74" si="21">AI68+AI69+AI70+AI71+AI72</f>
        <v>1</v>
      </c>
      <c r="AJ74" s="177">
        <f t="shared" si="17"/>
        <v>80</v>
      </c>
      <c r="AK74" s="177">
        <f t="shared" si="17"/>
        <v>55</v>
      </c>
      <c r="AL74" s="177">
        <f t="shared" si="17"/>
        <v>0</v>
      </c>
      <c r="AM74" s="29">
        <f t="shared" ref="AM74" si="22">AM68+AM69+AM70+AM71+AM72</f>
        <v>0</v>
      </c>
      <c r="AN74" s="177">
        <f t="shared" si="17"/>
        <v>0</v>
      </c>
      <c r="AO74" s="177">
        <f t="shared" si="17"/>
        <v>0</v>
      </c>
      <c r="AP74" s="177">
        <f t="shared" si="17"/>
        <v>0</v>
      </c>
      <c r="AQ74" s="88">
        <f t="shared" si="17"/>
        <v>1</v>
      </c>
      <c r="AR74" s="177">
        <f t="shared" si="17"/>
        <v>113</v>
      </c>
      <c r="AS74" s="177">
        <f t="shared" si="17"/>
        <v>113</v>
      </c>
      <c r="AT74" s="177">
        <f t="shared" si="17"/>
        <v>0</v>
      </c>
      <c r="AU74" s="29">
        <f t="shared" ref="AU74" si="23">AU68+AU69+AU70+AU71+AU72</f>
        <v>0</v>
      </c>
      <c r="AV74" s="177">
        <f t="shared" si="17"/>
        <v>0</v>
      </c>
      <c r="AW74" s="177">
        <f t="shared" si="17"/>
        <v>0</v>
      </c>
      <c r="AX74" s="177">
        <f t="shared" si="17"/>
        <v>0</v>
      </c>
      <c r="AY74" s="128">
        <f t="shared" si="14"/>
        <v>68</v>
      </c>
      <c r="AZ74" s="56"/>
    </row>
    <row r="75" spans="1:52" ht="75.75" thickBot="1">
      <c r="A75" s="42">
        <v>10</v>
      </c>
      <c r="B75" s="5" t="s">
        <v>100</v>
      </c>
      <c r="C75" s="88">
        <v>1</v>
      </c>
      <c r="D75" s="179">
        <v>92</v>
      </c>
      <c r="E75" s="179">
        <v>92</v>
      </c>
      <c r="F75" s="179">
        <v>92</v>
      </c>
      <c r="G75" s="88">
        <v>1</v>
      </c>
      <c r="H75" s="179">
        <v>74</v>
      </c>
      <c r="I75" s="179">
        <v>74</v>
      </c>
      <c r="J75" s="179">
        <v>74</v>
      </c>
      <c r="K75" s="29">
        <v>1</v>
      </c>
      <c r="L75" s="179">
        <v>35</v>
      </c>
      <c r="M75" s="179">
        <v>35</v>
      </c>
      <c r="N75" s="179">
        <v>35</v>
      </c>
      <c r="O75" s="29">
        <v>1</v>
      </c>
      <c r="P75" s="179">
        <v>137</v>
      </c>
      <c r="Q75" s="179">
        <v>137</v>
      </c>
      <c r="R75" s="179">
        <v>137</v>
      </c>
      <c r="S75" s="29">
        <v>1</v>
      </c>
      <c r="T75" s="179">
        <v>420</v>
      </c>
      <c r="U75" s="179">
        <v>420</v>
      </c>
      <c r="V75" s="179">
        <v>0</v>
      </c>
      <c r="W75" s="29">
        <v>1</v>
      </c>
      <c r="X75" s="179">
        <v>65</v>
      </c>
      <c r="Y75" s="179">
        <v>65</v>
      </c>
      <c r="Z75" s="179">
        <v>65</v>
      </c>
      <c r="AA75" s="35">
        <v>1</v>
      </c>
      <c r="AB75" s="179">
        <v>13</v>
      </c>
      <c r="AC75" s="179">
        <v>13</v>
      </c>
      <c r="AD75" s="179">
        <v>13</v>
      </c>
      <c r="AE75" s="35">
        <v>1</v>
      </c>
      <c r="AF75" s="179">
        <v>61</v>
      </c>
      <c r="AG75" s="179">
        <v>61</v>
      </c>
      <c r="AH75" s="73">
        <v>61</v>
      </c>
      <c r="AI75" s="29">
        <v>0</v>
      </c>
      <c r="AJ75" s="179">
        <v>0</v>
      </c>
      <c r="AK75" s="179">
        <v>0</v>
      </c>
      <c r="AL75" s="179">
        <v>0</v>
      </c>
      <c r="AM75" s="29">
        <v>0</v>
      </c>
      <c r="AN75" s="179">
        <v>0</v>
      </c>
      <c r="AO75" s="179">
        <v>0</v>
      </c>
      <c r="AP75" s="179">
        <v>0</v>
      </c>
      <c r="AQ75" s="29">
        <v>1</v>
      </c>
      <c r="AR75" s="179">
        <v>403</v>
      </c>
      <c r="AS75" s="179">
        <v>403</v>
      </c>
      <c r="AT75" s="179">
        <v>39</v>
      </c>
      <c r="AU75" s="135">
        <v>1</v>
      </c>
      <c r="AV75" s="179">
        <v>106</v>
      </c>
      <c r="AW75" s="179">
        <v>106</v>
      </c>
      <c r="AX75" s="179">
        <v>68</v>
      </c>
      <c r="AY75" s="128">
        <f t="shared" si="14"/>
        <v>10</v>
      </c>
      <c r="AZ75" s="56"/>
    </row>
    <row r="76" spans="1:52" ht="90">
      <c r="A76" s="42">
        <v>11</v>
      </c>
      <c r="B76" s="6" t="s">
        <v>66</v>
      </c>
      <c r="C76" s="88">
        <v>3</v>
      </c>
      <c r="D76" s="179"/>
      <c r="E76" s="179"/>
      <c r="F76" s="179"/>
      <c r="G76" s="88">
        <v>3</v>
      </c>
      <c r="H76" s="179"/>
      <c r="I76" s="179"/>
      <c r="J76" s="179"/>
      <c r="K76" s="29">
        <v>3</v>
      </c>
      <c r="L76" s="179"/>
      <c r="M76" s="179"/>
      <c r="N76" s="179"/>
      <c r="O76" s="29">
        <v>3</v>
      </c>
      <c r="P76" s="179"/>
      <c r="Q76" s="179"/>
      <c r="R76" s="179"/>
      <c r="S76" s="29">
        <v>3</v>
      </c>
      <c r="T76" s="179"/>
      <c r="U76" s="179"/>
      <c r="V76" s="179"/>
      <c r="W76" s="29">
        <v>3</v>
      </c>
      <c r="X76" s="179"/>
      <c r="Y76" s="179"/>
      <c r="Z76" s="179"/>
      <c r="AA76" s="179">
        <v>3</v>
      </c>
      <c r="AB76" s="179"/>
      <c r="AC76" s="179"/>
      <c r="AD76" s="179"/>
      <c r="AE76" s="179">
        <v>3</v>
      </c>
      <c r="AF76" s="179"/>
      <c r="AG76" s="179"/>
      <c r="AH76" s="73"/>
      <c r="AI76" s="29">
        <v>0</v>
      </c>
      <c r="AJ76" s="179"/>
      <c r="AK76" s="179"/>
      <c r="AL76" s="179"/>
      <c r="AM76" s="29">
        <v>0</v>
      </c>
      <c r="AN76" s="179"/>
      <c r="AO76" s="179"/>
      <c r="AP76" s="179"/>
      <c r="AQ76" s="29">
        <v>0</v>
      </c>
      <c r="AR76" s="179"/>
      <c r="AS76" s="179"/>
      <c r="AT76" s="179"/>
      <c r="AU76" s="135">
        <v>0</v>
      </c>
      <c r="AV76" s="179"/>
      <c r="AW76" s="179"/>
      <c r="AX76" s="179"/>
      <c r="AY76" s="128">
        <f t="shared" si="14"/>
        <v>24</v>
      </c>
      <c r="AZ76" s="56"/>
    </row>
    <row r="77" spans="1:52" ht="75">
      <c r="A77" s="36"/>
      <c r="B77" s="21" t="s">
        <v>67</v>
      </c>
      <c r="C77" s="88">
        <v>2</v>
      </c>
      <c r="D77" s="57">
        <f>D70+D71+D74+D75+D76</f>
        <v>240</v>
      </c>
      <c r="E77" s="57">
        <v>44</v>
      </c>
      <c r="F77" s="57">
        <v>44</v>
      </c>
      <c r="G77" s="88">
        <v>2</v>
      </c>
      <c r="H77" s="57">
        <f t="shared" ref="H77:AH77" si="24">H70+H71+H74+H75+H76</f>
        <v>241</v>
      </c>
      <c r="I77" s="57">
        <f t="shared" si="24"/>
        <v>241</v>
      </c>
      <c r="J77" s="57">
        <f t="shared" si="24"/>
        <v>241</v>
      </c>
      <c r="K77" s="29">
        <v>2</v>
      </c>
      <c r="L77" s="57">
        <f t="shared" si="24"/>
        <v>215</v>
      </c>
      <c r="M77" s="57">
        <f t="shared" si="24"/>
        <v>215</v>
      </c>
      <c r="N77" s="57">
        <f t="shared" si="24"/>
        <v>215</v>
      </c>
      <c r="O77" s="29">
        <v>2</v>
      </c>
      <c r="P77" s="57">
        <f t="shared" si="24"/>
        <v>416</v>
      </c>
      <c r="Q77" s="57">
        <f t="shared" si="24"/>
        <v>418</v>
      </c>
      <c r="R77" s="57">
        <f t="shared" si="24"/>
        <v>418</v>
      </c>
      <c r="S77" s="29">
        <v>2</v>
      </c>
      <c r="T77" s="57">
        <f t="shared" si="24"/>
        <v>733</v>
      </c>
      <c r="U77" s="57">
        <f t="shared" si="24"/>
        <v>733</v>
      </c>
      <c r="V77" s="57">
        <f t="shared" si="24"/>
        <v>0</v>
      </c>
      <c r="W77" s="29">
        <v>2</v>
      </c>
      <c r="X77" s="57">
        <f t="shared" si="24"/>
        <v>219</v>
      </c>
      <c r="Y77" s="57">
        <f t="shared" si="24"/>
        <v>219</v>
      </c>
      <c r="Z77" s="57">
        <f t="shared" si="24"/>
        <v>219</v>
      </c>
      <c r="AA77" s="29">
        <v>2</v>
      </c>
      <c r="AB77" s="57">
        <f t="shared" si="24"/>
        <v>33</v>
      </c>
      <c r="AC77" s="57">
        <f t="shared" si="24"/>
        <v>33</v>
      </c>
      <c r="AD77" s="57">
        <f t="shared" si="24"/>
        <v>33</v>
      </c>
      <c r="AE77" s="29">
        <v>2</v>
      </c>
      <c r="AF77" s="57">
        <f t="shared" si="24"/>
        <v>67</v>
      </c>
      <c r="AG77" s="57">
        <f t="shared" si="24"/>
        <v>67</v>
      </c>
      <c r="AH77" s="98">
        <f t="shared" si="24"/>
        <v>67</v>
      </c>
      <c r="AI77" s="29">
        <v>0</v>
      </c>
      <c r="AJ77" s="179">
        <v>0</v>
      </c>
      <c r="AK77" s="179">
        <v>0</v>
      </c>
      <c r="AL77" s="179">
        <v>0</v>
      </c>
      <c r="AM77" s="29">
        <v>0</v>
      </c>
      <c r="AN77" s="179">
        <v>0</v>
      </c>
      <c r="AO77" s="179">
        <v>0</v>
      </c>
      <c r="AP77" s="179">
        <v>0</v>
      </c>
      <c r="AQ77" s="29">
        <v>0</v>
      </c>
      <c r="AR77" s="179">
        <v>0</v>
      </c>
      <c r="AS77" s="179">
        <v>0</v>
      </c>
      <c r="AT77" s="179">
        <v>0</v>
      </c>
      <c r="AU77" s="135">
        <v>0</v>
      </c>
      <c r="AV77" s="179">
        <v>0</v>
      </c>
      <c r="AW77" s="179">
        <v>0</v>
      </c>
      <c r="AX77" s="179">
        <v>0</v>
      </c>
      <c r="AY77" s="128">
        <f t="shared" si="14"/>
        <v>16</v>
      </c>
      <c r="AZ77" s="56"/>
    </row>
    <row r="78" spans="1:52" s="63" customFormat="1" ht="90">
      <c r="A78" s="42">
        <v>12</v>
      </c>
      <c r="B78" s="21" t="s">
        <v>68</v>
      </c>
      <c r="C78" s="88">
        <v>2</v>
      </c>
      <c r="D78" s="179">
        <v>63</v>
      </c>
      <c r="E78" s="56">
        <v>63</v>
      </c>
      <c r="F78" s="179">
        <v>63</v>
      </c>
      <c r="G78" s="88">
        <v>2</v>
      </c>
      <c r="H78" s="179">
        <v>84</v>
      </c>
      <c r="I78" s="179">
        <v>84</v>
      </c>
      <c r="J78" s="179">
        <v>84</v>
      </c>
      <c r="K78" s="29">
        <v>2</v>
      </c>
      <c r="L78" s="179">
        <v>84</v>
      </c>
      <c r="M78" s="179">
        <v>84</v>
      </c>
      <c r="N78" s="179">
        <v>50</v>
      </c>
      <c r="O78" s="29">
        <v>2</v>
      </c>
      <c r="P78" s="179">
        <v>84</v>
      </c>
      <c r="Q78" s="179">
        <v>84</v>
      </c>
      <c r="R78" s="179">
        <v>84</v>
      </c>
      <c r="S78" s="29">
        <v>2</v>
      </c>
      <c r="T78" s="179">
        <v>63</v>
      </c>
      <c r="U78" s="57">
        <v>63</v>
      </c>
      <c r="V78" s="179">
        <v>0</v>
      </c>
      <c r="W78" s="29">
        <v>2</v>
      </c>
      <c r="X78" s="179">
        <v>84</v>
      </c>
      <c r="Y78" s="179">
        <v>84</v>
      </c>
      <c r="Z78" s="179">
        <v>84</v>
      </c>
      <c r="AA78" s="29">
        <v>2</v>
      </c>
      <c r="AB78" s="179">
        <v>3</v>
      </c>
      <c r="AC78" s="179">
        <v>3</v>
      </c>
      <c r="AD78" s="179">
        <v>3</v>
      </c>
      <c r="AE78" s="29">
        <v>2</v>
      </c>
      <c r="AF78" s="179">
        <v>3</v>
      </c>
      <c r="AG78" s="179">
        <v>3</v>
      </c>
      <c r="AH78" s="73">
        <v>3</v>
      </c>
      <c r="AI78" s="29">
        <v>0</v>
      </c>
      <c r="AJ78" s="179">
        <v>0</v>
      </c>
      <c r="AK78" s="179">
        <v>0</v>
      </c>
      <c r="AL78" s="179">
        <v>0</v>
      </c>
      <c r="AM78" s="29">
        <v>0</v>
      </c>
      <c r="AN78" s="179">
        <v>0</v>
      </c>
      <c r="AO78" s="179">
        <v>0</v>
      </c>
      <c r="AP78" s="179">
        <v>0</v>
      </c>
      <c r="AQ78" s="29">
        <v>0</v>
      </c>
      <c r="AR78" s="179">
        <v>0</v>
      </c>
      <c r="AS78" s="179">
        <v>0</v>
      </c>
      <c r="AT78" s="179">
        <v>0</v>
      </c>
      <c r="AU78" s="133">
        <v>0</v>
      </c>
      <c r="AV78" s="179">
        <v>0</v>
      </c>
      <c r="AW78" s="179">
        <v>0</v>
      </c>
      <c r="AX78" s="179">
        <v>0</v>
      </c>
      <c r="AY78" s="128">
        <f t="shared" si="14"/>
        <v>16</v>
      </c>
      <c r="AZ78" s="56"/>
    </row>
    <row r="79" spans="1:52" s="63" customFormat="1" ht="75.75" thickBot="1">
      <c r="A79" s="42">
        <v>13</v>
      </c>
      <c r="B79" s="108" t="s">
        <v>116</v>
      </c>
      <c r="C79" s="107">
        <v>0</v>
      </c>
      <c r="D79" s="102"/>
      <c r="E79" s="102"/>
      <c r="F79" s="102"/>
      <c r="G79" s="107">
        <v>0</v>
      </c>
      <c r="H79" s="102"/>
      <c r="I79" s="102"/>
      <c r="J79" s="102"/>
      <c r="K79" s="101">
        <v>0</v>
      </c>
      <c r="L79" s="102"/>
      <c r="M79" s="102"/>
      <c r="N79" s="102"/>
      <c r="O79" s="101">
        <v>0</v>
      </c>
      <c r="P79" s="102"/>
      <c r="Q79" s="102"/>
      <c r="R79" s="102"/>
      <c r="S79" s="101">
        <v>0</v>
      </c>
      <c r="T79" s="102"/>
      <c r="U79" s="102"/>
      <c r="V79" s="102"/>
      <c r="W79" s="101">
        <v>0</v>
      </c>
      <c r="X79" s="102"/>
      <c r="Y79" s="102"/>
      <c r="Z79" s="102"/>
      <c r="AA79" s="101">
        <v>0</v>
      </c>
      <c r="AB79" s="102"/>
      <c r="AC79" s="102"/>
      <c r="AD79" s="102"/>
      <c r="AE79" s="101">
        <v>0</v>
      </c>
      <c r="AF79" s="102"/>
      <c r="AG79" s="102"/>
      <c r="AH79" s="104"/>
      <c r="AI79" s="101">
        <v>0</v>
      </c>
      <c r="AJ79" s="102"/>
      <c r="AK79" s="102"/>
      <c r="AL79" s="102"/>
      <c r="AM79" s="101">
        <v>0</v>
      </c>
      <c r="AN79" s="102"/>
      <c r="AO79" s="102"/>
      <c r="AP79" s="102"/>
      <c r="AQ79" s="101">
        <v>0</v>
      </c>
      <c r="AR79" s="102"/>
      <c r="AS79" s="102"/>
      <c r="AT79" s="102"/>
      <c r="AU79" s="134">
        <v>0</v>
      </c>
      <c r="AV79" s="102"/>
      <c r="AW79" s="102"/>
      <c r="AX79" s="102"/>
      <c r="AY79" s="128">
        <f t="shared" si="14"/>
        <v>0</v>
      </c>
      <c r="AZ79" s="56"/>
    </row>
    <row r="80" spans="1:52" s="63" customFormat="1" ht="29.25" thickBot="1">
      <c r="A80" s="42">
        <v>14</v>
      </c>
      <c r="B80" s="7" t="s">
        <v>69</v>
      </c>
      <c r="C80" s="29">
        <f>SUM(C75:C79)</f>
        <v>8</v>
      </c>
      <c r="D80" s="59">
        <f t="shared" ref="D80:AX80" si="25">SUM(D75:D79)</f>
        <v>395</v>
      </c>
      <c r="E80" s="59">
        <f t="shared" si="25"/>
        <v>199</v>
      </c>
      <c r="F80" s="59">
        <f t="shared" si="25"/>
        <v>199</v>
      </c>
      <c r="G80" s="29">
        <f>SUM(G75:G79)</f>
        <v>8</v>
      </c>
      <c r="H80" s="59">
        <f t="shared" si="25"/>
        <v>399</v>
      </c>
      <c r="I80" s="59">
        <f t="shared" si="25"/>
        <v>399</v>
      </c>
      <c r="J80" s="59">
        <f t="shared" si="25"/>
        <v>399</v>
      </c>
      <c r="K80" s="29">
        <f t="shared" si="25"/>
        <v>8</v>
      </c>
      <c r="L80" s="59">
        <f t="shared" si="25"/>
        <v>334</v>
      </c>
      <c r="M80" s="59">
        <f t="shared" si="25"/>
        <v>334</v>
      </c>
      <c r="N80" s="59">
        <f t="shared" si="25"/>
        <v>300</v>
      </c>
      <c r="O80" s="29">
        <f t="shared" si="25"/>
        <v>8</v>
      </c>
      <c r="P80" s="59">
        <f t="shared" si="25"/>
        <v>637</v>
      </c>
      <c r="Q80" s="59">
        <f t="shared" si="25"/>
        <v>639</v>
      </c>
      <c r="R80" s="59">
        <f t="shared" si="25"/>
        <v>639</v>
      </c>
      <c r="S80" s="29">
        <f t="shared" si="25"/>
        <v>8</v>
      </c>
      <c r="T80" s="59">
        <f t="shared" si="25"/>
        <v>1216</v>
      </c>
      <c r="U80" s="59">
        <f t="shared" si="25"/>
        <v>1216</v>
      </c>
      <c r="V80" s="59">
        <f t="shared" si="25"/>
        <v>0</v>
      </c>
      <c r="W80" s="29">
        <f t="shared" si="25"/>
        <v>8</v>
      </c>
      <c r="X80" s="59">
        <f t="shared" si="25"/>
        <v>368</v>
      </c>
      <c r="Y80" s="59">
        <f t="shared" si="25"/>
        <v>368</v>
      </c>
      <c r="Z80" s="59">
        <f t="shared" si="25"/>
        <v>368</v>
      </c>
      <c r="AA80" s="29">
        <f t="shared" si="25"/>
        <v>8</v>
      </c>
      <c r="AB80" s="59">
        <f t="shared" si="25"/>
        <v>49</v>
      </c>
      <c r="AC80" s="59">
        <f t="shared" si="25"/>
        <v>49</v>
      </c>
      <c r="AD80" s="59">
        <f t="shared" si="25"/>
        <v>49</v>
      </c>
      <c r="AE80" s="29">
        <f t="shared" si="25"/>
        <v>8</v>
      </c>
      <c r="AF80" s="29">
        <f t="shared" si="25"/>
        <v>131</v>
      </c>
      <c r="AG80" s="29">
        <f t="shared" si="25"/>
        <v>131</v>
      </c>
      <c r="AH80" s="29">
        <f t="shared" si="25"/>
        <v>131</v>
      </c>
      <c r="AI80" s="29">
        <f t="shared" si="25"/>
        <v>0</v>
      </c>
      <c r="AJ80" s="29">
        <f t="shared" si="25"/>
        <v>0</v>
      </c>
      <c r="AK80" s="29">
        <f t="shared" si="25"/>
        <v>0</v>
      </c>
      <c r="AL80" s="29">
        <f t="shared" si="25"/>
        <v>0</v>
      </c>
      <c r="AM80" s="29">
        <f t="shared" si="25"/>
        <v>0</v>
      </c>
      <c r="AN80" s="59">
        <f t="shared" si="25"/>
        <v>0</v>
      </c>
      <c r="AO80" s="59">
        <f t="shared" si="25"/>
        <v>0</v>
      </c>
      <c r="AP80" s="59">
        <f t="shared" si="25"/>
        <v>0</v>
      </c>
      <c r="AQ80" s="29">
        <f t="shared" si="25"/>
        <v>1</v>
      </c>
      <c r="AR80" s="59">
        <f t="shared" si="25"/>
        <v>403</v>
      </c>
      <c r="AS80" s="59">
        <f t="shared" si="25"/>
        <v>403</v>
      </c>
      <c r="AT80" s="59">
        <f t="shared" si="25"/>
        <v>39</v>
      </c>
      <c r="AU80" s="29">
        <f t="shared" si="25"/>
        <v>1</v>
      </c>
      <c r="AV80" s="59">
        <f t="shared" si="25"/>
        <v>106</v>
      </c>
      <c r="AW80" s="59">
        <f t="shared" si="25"/>
        <v>106</v>
      </c>
      <c r="AX80" s="59">
        <f t="shared" si="25"/>
        <v>68</v>
      </c>
      <c r="AY80" s="29">
        <f>C80+G80+K80+O80+S80+W80+AA80+AE80+AI80+AM80+AQ80+AU80</f>
        <v>66</v>
      </c>
      <c r="AZ80" s="56"/>
    </row>
    <row r="81" spans="1:52" ht="60.75" thickBot="1">
      <c r="A81" s="36"/>
      <c r="B81" s="5" t="s">
        <v>94</v>
      </c>
      <c r="C81" s="30">
        <v>3</v>
      </c>
      <c r="D81" s="24"/>
      <c r="E81" s="24"/>
      <c r="F81" s="24"/>
      <c r="G81" s="30">
        <v>3</v>
      </c>
      <c r="H81" s="24"/>
      <c r="I81" s="24"/>
      <c r="J81" s="24"/>
      <c r="K81" s="30">
        <v>3</v>
      </c>
      <c r="L81" s="24"/>
      <c r="M81" s="24"/>
      <c r="N81" s="24"/>
      <c r="O81" s="30">
        <v>3</v>
      </c>
      <c r="P81" s="24"/>
      <c r="Q81" s="24"/>
      <c r="R81" s="24"/>
      <c r="S81" s="30">
        <v>3</v>
      </c>
      <c r="T81" s="24"/>
      <c r="U81" s="24"/>
      <c r="V81" s="24"/>
      <c r="W81" s="30">
        <v>3</v>
      </c>
      <c r="X81" s="24"/>
      <c r="Y81" s="24"/>
      <c r="Z81" s="24"/>
      <c r="AA81" s="30">
        <v>3</v>
      </c>
      <c r="AB81" s="24"/>
      <c r="AC81" s="24"/>
      <c r="AD81" s="24"/>
      <c r="AE81" s="30">
        <v>3</v>
      </c>
      <c r="AF81" s="24"/>
      <c r="AG81" s="24"/>
      <c r="AH81" s="74"/>
      <c r="AI81" s="29">
        <v>0</v>
      </c>
      <c r="AJ81" s="179"/>
      <c r="AK81" s="179"/>
      <c r="AL81" s="179"/>
      <c r="AM81" s="29">
        <v>0</v>
      </c>
      <c r="AN81" s="179"/>
      <c r="AO81" s="179"/>
      <c r="AP81" s="179"/>
      <c r="AQ81" s="29">
        <v>0</v>
      </c>
      <c r="AR81" s="179"/>
      <c r="AS81" s="179"/>
      <c r="AT81" s="179"/>
      <c r="AU81" s="135">
        <v>0</v>
      </c>
      <c r="AV81" s="179"/>
      <c r="AW81" s="179"/>
      <c r="AX81" s="179"/>
      <c r="AY81" s="128">
        <f>C81+G81+K81+O81+S81+W81+AA81+AE81+AI81+AM81+AQ81</f>
        <v>24</v>
      </c>
      <c r="AZ81" s="56"/>
    </row>
    <row r="82" spans="1:52" ht="60.75" thickBot="1">
      <c r="A82" s="42">
        <v>15</v>
      </c>
      <c r="B82" s="5" t="s">
        <v>70</v>
      </c>
      <c r="C82" s="29">
        <v>2</v>
      </c>
      <c r="D82" s="179">
        <v>0</v>
      </c>
      <c r="E82" s="56">
        <v>0</v>
      </c>
      <c r="F82" s="179">
        <v>0</v>
      </c>
      <c r="G82" s="29">
        <v>2</v>
      </c>
      <c r="H82" s="179">
        <v>0</v>
      </c>
      <c r="I82" s="179">
        <v>0</v>
      </c>
      <c r="J82" s="179">
        <v>0</v>
      </c>
      <c r="K82" s="29">
        <v>2</v>
      </c>
      <c r="L82" s="179">
        <v>0</v>
      </c>
      <c r="M82" s="179">
        <v>0</v>
      </c>
      <c r="N82" s="179">
        <v>0</v>
      </c>
      <c r="O82" s="29">
        <v>2</v>
      </c>
      <c r="P82" s="179"/>
      <c r="Q82" s="179"/>
      <c r="R82" s="179"/>
      <c r="S82" s="29">
        <v>2</v>
      </c>
      <c r="T82" s="179"/>
      <c r="U82" s="57"/>
      <c r="V82" s="179"/>
      <c r="W82" s="29">
        <v>2</v>
      </c>
      <c r="X82" s="179"/>
      <c r="Y82" s="179"/>
      <c r="Z82" s="179"/>
      <c r="AA82" s="29">
        <v>2</v>
      </c>
      <c r="AB82" s="179"/>
      <c r="AC82" s="179"/>
      <c r="AD82" s="179"/>
      <c r="AE82" s="29">
        <v>2</v>
      </c>
      <c r="AF82" s="179"/>
      <c r="AG82" s="179"/>
      <c r="AH82" s="73"/>
      <c r="AI82" s="29">
        <v>0</v>
      </c>
      <c r="AJ82" s="179"/>
      <c r="AK82" s="179"/>
      <c r="AL82" s="179"/>
      <c r="AM82" s="29">
        <v>1</v>
      </c>
      <c r="AN82" s="179"/>
      <c r="AO82" s="179"/>
      <c r="AP82" s="179"/>
      <c r="AQ82" s="29">
        <v>0</v>
      </c>
      <c r="AR82" s="179"/>
      <c r="AS82" s="179"/>
      <c r="AT82" s="179"/>
      <c r="AU82" s="135">
        <v>0</v>
      </c>
      <c r="AV82" s="179"/>
      <c r="AW82" s="179"/>
      <c r="AX82" s="179"/>
      <c r="AY82" s="128">
        <f t="shared" ref="AY82:AY86" si="26">C82+G82+K82+O82+S82+W82+AA82+AE82+AI82+AM82+AQ82</f>
        <v>17</v>
      </c>
      <c r="AZ82" s="56"/>
    </row>
    <row r="83" spans="1:52" ht="60.75" thickBot="1">
      <c r="A83" s="42">
        <v>16</v>
      </c>
      <c r="B83" s="5" t="s">
        <v>71</v>
      </c>
      <c r="C83" s="29">
        <v>3</v>
      </c>
      <c r="D83" s="179">
        <v>0</v>
      </c>
      <c r="E83" s="179"/>
      <c r="F83" s="179"/>
      <c r="G83" s="29">
        <v>3</v>
      </c>
      <c r="H83" s="179">
        <v>0</v>
      </c>
      <c r="I83" s="179"/>
      <c r="J83" s="179"/>
      <c r="K83" s="29">
        <v>3</v>
      </c>
      <c r="L83" s="179">
        <v>0</v>
      </c>
      <c r="M83" s="179"/>
      <c r="N83" s="179"/>
      <c r="O83" s="29">
        <v>3</v>
      </c>
      <c r="P83" s="179">
        <v>0</v>
      </c>
      <c r="Q83" s="179"/>
      <c r="R83" s="179"/>
      <c r="S83" s="29">
        <v>3</v>
      </c>
      <c r="T83" s="179">
        <v>0</v>
      </c>
      <c r="U83" s="179"/>
      <c r="V83" s="179"/>
      <c r="W83" s="29">
        <v>3</v>
      </c>
      <c r="X83" s="179">
        <v>0</v>
      </c>
      <c r="Y83" s="179"/>
      <c r="Z83" s="179"/>
      <c r="AA83" s="29">
        <v>3</v>
      </c>
      <c r="AB83" s="179">
        <v>0</v>
      </c>
      <c r="AC83" s="179"/>
      <c r="AD83" s="179"/>
      <c r="AE83" s="29">
        <v>3</v>
      </c>
      <c r="AF83" s="179">
        <v>0</v>
      </c>
      <c r="AG83" s="179"/>
      <c r="AH83" s="75"/>
      <c r="AI83" s="29">
        <v>0</v>
      </c>
      <c r="AJ83" s="179"/>
      <c r="AK83" s="179"/>
      <c r="AL83" s="179"/>
      <c r="AM83" s="29">
        <v>0</v>
      </c>
      <c r="AN83" s="179"/>
      <c r="AO83" s="179"/>
      <c r="AP83" s="179"/>
      <c r="AQ83" s="29">
        <v>0</v>
      </c>
      <c r="AR83" s="179"/>
      <c r="AS83" s="179"/>
      <c r="AT83" s="179"/>
      <c r="AU83" s="135">
        <v>0</v>
      </c>
      <c r="AV83" s="179"/>
      <c r="AW83" s="179"/>
      <c r="AX83" s="179"/>
      <c r="AY83" s="128">
        <f t="shared" si="26"/>
        <v>24</v>
      </c>
      <c r="AZ83" s="56"/>
    </row>
    <row r="84" spans="1:52" ht="45.75" thickBot="1">
      <c r="A84" s="42">
        <v>17</v>
      </c>
      <c r="B84" s="83" t="s">
        <v>117</v>
      </c>
      <c r="C84" s="29"/>
      <c r="D84" s="179"/>
      <c r="E84" s="179"/>
      <c r="F84" s="179"/>
      <c r="G84" s="29"/>
      <c r="H84" s="179"/>
      <c r="I84" s="179"/>
      <c r="J84" s="179"/>
      <c r="K84" s="29"/>
      <c r="L84" s="179"/>
      <c r="M84" s="179"/>
      <c r="N84" s="179"/>
      <c r="O84" s="29"/>
      <c r="P84" s="179"/>
      <c r="Q84" s="179"/>
      <c r="R84" s="179"/>
      <c r="S84" s="29"/>
      <c r="T84" s="179"/>
      <c r="U84" s="179"/>
      <c r="V84" s="179"/>
      <c r="W84" s="29"/>
      <c r="X84" s="179"/>
      <c r="Y84" s="179"/>
      <c r="Z84" s="179"/>
      <c r="AA84" s="29"/>
      <c r="AB84" s="179"/>
      <c r="AC84" s="179"/>
      <c r="AD84" s="179"/>
      <c r="AE84" s="29"/>
      <c r="AF84" s="179"/>
      <c r="AG84" s="179"/>
      <c r="AH84" s="75"/>
      <c r="AI84" s="29"/>
      <c r="AJ84" s="179"/>
      <c r="AK84" s="179"/>
      <c r="AL84" s="179"/>
      <c r="AM84" s="29"/>
      <c r="AN84" s="179"/>
      <c r="AO84" s="179"/>
      <c r="AP84" s="179"/>
      <c r="AQ84" s="179"/>
      <c r="AR84" s="179"/>
      <c r="AS84" s="179"/>
      <c r="AT84" s="179"/>
      <c r="AU84" s="129"/>
      <c r="AV84" s="179"/>
      <c r="AW84" s="179"/>
      <c r="AX84" s="179"/>
      <c r="AY84" s="128">
        <f t="shared" si="26"/>
        <v>0</v>
      </c>
      <c r="AZ84" s="56"/>
    </row>
    <row r="85" spans="1:52" ht="60.75" thickBot="1">
      <c r="A85" s="42"/>
      <c r="B85" s="108" t="s">
        <v>118</v>
      </c>
      <c r="C85" s="101">
        <v>0</v>
      </c>
      <c r="D85" s="102"/>
      <c r="E85" s="102"/>
      <c r="F85" s="102"/>
      <c r="G85" s="101">
        <v>0</v>
      </c>
      <c r="H85" s="102"/>
      <c r="I85" s="102"/>
      <c r="J85" s="102"/>
      <c r="K85" s="101">
        <v>0</v>
      </c>
      <c r="L85" s="102"/>
      <c r="M85" s="102"/>
      <c r="N85" s="102"/>
      <c r="O85" s="101">
        <v>0</v>
      </c>
      <c r="P85" s="102"/>
      <c r="Q85" s="102"/>
      <c r="R85" s="102"/>
      <c r="S85" s="101">
        <v>0</v>
      </c>
      <c r="T85" s="102"/>
      <c r="U85" s="102"/>
      <c r="V85" s="102"/>
      <c r="W85" s="101">
        <v>0</v>
      </c>
      <c r="X85" s="102"/>
      <c r="Y85" s="102"/>
      <c r="Z85" s="102"/>
      <c r="AA85" s="101">
        <v>0</v>
      </c>
      <c r="AB85" s="102"/>
      <c r="AC85" s="102"/>
      <c r="AD85" s="102"/>
      <c r="AE85" s="101">
        <v>0</v>
      </c>
      <c r="AF85" s="102"/>
      <c r="AG85" s="102"/>
      <c r="AH85" s="104"/>
      <c r="AI85" s="101">
        <v>0</v>
      </c>
      <c r="AJ85" s="102"/>
      <c r="AK85" s="102"/>
      <c r="AL85" s="102"/>
      <c r="AM85" s="101"/>
      <c r="AN85" s="102"/>
      <c r="AO85" s="102"/>
      <c r="AP85" s="102"/>
      <c r="AQ85" s="102"/>
      <c r="AR85" s="102"/>
      <c r="AS85" s="102"/>
      <c r="AT85" s="102"/>
      <c r="AU85" s="121"/>
      <c r="AV85" s="102"/>
      <c r="AW85" s="102"/>
      <c r="AX85" s="102"/>
      <c r="AY85" s="128">
        <f t="shared" si="26"/>
        <v>0</v>
      </c>
      <c r="AZ85" s="56"/>
    </row>
    <row r="86" spans="1:52" ht="60.75" thickBot="1">
      <c r="A86" s="42">
        <v>18</v>
      </c>
      <c r="B86" s="108" t="s">
        <v>119</v>
      </c>
      <c r="C86" s="101">
        <v>0</v>
      </c>
      <c r="D86" s="102"/>
      <c r="E86" s="102"/>
      <c r="F86" s="102"/>
      <c r="G86" s="101">
        <v>0</v>
      </c>
      <c r="H86" s="102"/>
      <c r="I86" s="102"/>
      <c r="J86" s="102"/>
      <c r="K86" s="101">
        <v>0</v>
      </c>
      <c r="L86" s="102"/>
      <c r="M86" s="102"/>
      <c r="N86" s="102"/>
      <c r="O86" s="101">
        <v>0</v>
      </c>
      <c r="P86" s="102"/>
      <c r="Q86" s="102"/>
      <c r="R86" s="102"/>
      <c r="S86" s="101">
        <v>0</v>
      </c>
      <c r="T86" s="102"/>
      <c r="U86" s="102"/>
      <c r="V86" s="102"/>
      <c r="W86" s="101">
        <v>0</v>
      </c>
      <c r="X86" s="102"/>
      <c r="Y86" s="102"/>
      <c r="Z86" s="102"/>
      <c r="AA86" s="101">
        <v>0</v>
      </c>
      <c r="AB86" s="102"/>
      <c r="AC86" s="102"/>
      <c r="AD86" s="102"/>
      <c r="AE86" s="101">
        <v>0</v>
      </c>
      <c r="AF86" s="102"/>
      <c r="AG86" s="102"/>
      <c r="AH86" s="104"/>
      <c r="AI86" s="101">
        <v>0</v>
      </c>
      <c r="AJ86" s="102"/>
      <c r="AK86" s="102"/>
      <c r="AL86" s="102"/>
      <c r="AM86" s="101"/>
      <c r="AN86" s="102"/>
      <c r="AO86" s="102"/>
      <c r="AP86" s="102"/>
      <c r="AQ86" s="102"/>
      <c r="AR86" s="102"/>
      <c r="AS86" s="102"/>
      <c r="AT86" s="102"/>
      <c r="AU86" s="121"/>
      <c r="AV86" s="102"/>
      <c r="AW86" s="102"/>
      <c r="AX86" s="102"/>
      <c r="AY86" s="128">
        <f t="shared" si="26"/>
        <v>0</v>
      </c>
      <c r="AZ86" s="56"/>
    </row>
    <row r="87" spans="1:52" ht="15.75" thickBot="1">
      <c r="A87" s="36"/>
      <c r="B87" s="7" t="s">
        <v>72</v>
      </c>
      <c r="C87" s="29">
        <f>C81+C82+C83+C84+C85+C86</f>
        <v>8</v>
      </c>
      <c r="D87" s="59">
        <f>D81+D82+D83+D84+D85+D86</f>
        <v>0</v>
      </c>
      <c r="E87" s="59">
        <f t="shared" ref="E87:AY87" si="27">E81+E82+E83+E84+E85+E86</f>
        <v>0</v>
      </c>
      <c r="F87" s="59">
        <f t="shared" si="27"/>
        <v>0</v>
      </c>
      <c r="G87" s="29">
        <f>G81+G82+G83+G84+G85+G86</f>
        <v>8</v>
      </c>
      <c r="H87" s="59">
        <f t="shared" si="27"/>
        <v>0</v>
      </c>
      <c r="I87" s="59">
        <f t="shared" si="27"/>
        <v>0</v>
      </c>
      <c r="J87" s="59">
        <f t="shared" si="27"/>
        <v>0</v>
      </c>
      <c r="K87" s="29">
        <f t="shared" si="27"/>
        <v>8</v>
      </c>
      <c r="L87" s="59">
        <f t="shared" si="27"/>
        <v>0</v>
      </c>
      <c r="M87" s="59">
        <f t="shared" si="27"/>
        <v>0</v>
      </c>
      <c r="N87" s="59">
        <f t="shared" si="27"/>
        <v>0</v>
      </c>
      <c r="O87" s="29">
        <f t="shared" si="27"/>
        <v>8</v>
      </c>
      <c r="P87" s="59">
        <f t="shared" si="27"/>
        <v>0</v>
      </c>
      <c r="Q87" s="59">
        <f t="shared" si="27"/>
        <v>0</v>
      </c>
      <c r="R87" s="59">
        <f t="shared" si="27"/>
        <v>0</v>
      </c>
      <c r="S87" s="29">
        <f t="shared" si="27"/>
        <v>8</v>
      </c>
      <c r="T87" s="59">
        <f t="shared" si="27"/>
        <v>0</v>
      </c>
      <c r="U87" s="59">
        <f t="shared" si="27"/>
        <v>0</v>
      </c>
      <c r="V87" s="59">
        <f t="shared" si="27"/>
        <v>0</v>
      </c>
      <c r="W87" s="29">
        <f t="shared" si="27"/>
        <v>8</v>
      </c>
      <c r="X87" s="59">
        <f t="shared" si="27"/>
        <v>0</v>
      </c>
      <c r="Y87" s="59">
        <f t="shared" si="27"/>
        <v>0</v>
      </c>
      <c r="Z87" s="59">
        <f t="shared" si="27"/>
        <v>0</v>
      </c>
      <c r="AA87" s="29">
        <f t="shared" si="27"/>
        <v>8</v>
      </c>
      <c r="AB87" s="59">
        <f t="shared" si="27"/>
        <v>0</v>
      </c>
      <c r="AC87" s="59">
        <f t="shared" si="27"/>
        <v>0</v>
      </c>
      <c r="AD87" s="59">
        <f t="shared" si="27"/>
        <v>0</v>
      </c>
      <c r="AE87" s="29">
        <f t="shared" si="27"/>
        <v>8</v>
      </c>
      <c r="AF87" s="59">
        <f t="shared" si="27"/>
        <v>0</v>
      </c>
      <c r="AG87" s="59">
        <f t="shared" si="27"/>
        <v>0</v>
      </c>
      <c r="AH87" s="59">
        <f t="shared" si="27"/>
        <v>0</v>
      </c>
      <c r="AI87" s="29">
        <f t="shared" si="27"/>
        <v>0</v>
      </c>
      <c r="AJ87" s="59">
        <f t="shared" si="27"/>
        <v>0</v>
      </c>
      <c r="AK87" s="59">
        <f t="shared" si="27"/>
        <v>0</v>
      </c>
      <c r="AL87" s="59">
        <f t="shared" si="27"/>
        <v>0</v>
      </c>
      <c r="AM87" s="29">
        <f t="shared" si="27"/>
        <v>1</v>
      </c>
      <c r="AN87" s="59">
        <f t="shared" si="27"/>
        <v>0</v>
      </c>
      <c r="AO87" s="59">
        <f t="shared" si="27"/>
        <v>0</v>
      </c>
      <c r="AP87" s="59">
        <f t="shared" si="27"/>
        <v>0</v>
      </c>
      <c r="AQ87" s="29">
        <f t="shared" si="27"/>
        <v>0</v>
      </c>
      <c r="AR87" s="59">
        <f t="shared" si="27"/>
        <v>0</v>
      </c>
      <c r="AS87" s="59">
        <f t="shared" si="27"/>
        <v>0</v>
      </c>
      <c r="AT87" s="59">
        <f t="shared" si="27"/>
        <v>0</v>
      </c>
      <c r="AU87" s="29">
        <f t="shared" si="27"/>
        <v>0</v>
      </c>
      <c r="AV87" s="59">
        <f t="shared" si="27"/>
        <v>0</v>
      </c>
      <c r="AW87" s="59">
        <f t="shared" si="27"/>
        <v>0</v>
      </c>
      <c r="AX87" s="59">
        <f t="shared" si="27"/>
        <v>0</v>
      </c>
      <c r="AY87" s="29">
        <f t="shared" si="27"/>
        <v>65</v>
      </c>
      <c r="AZ87" s="56"/>
    </row>
    <row r="88" spans="1:52" s="63" customFormat="1" ht="60.75" thickBot="1">
      <c r="A88" s="42">
        <v>19</v>
      </c>
      <c r="B88" s="5" t="s">
        <v>73</v>
      </c>
      <c r="C88" s="29">
        <v>2</v>
      </c>
      <c r="D88" s="57">
        <v>178</v>
      </c>
      <c r="E88" s="57">
        <v>178</v>
      </c>
      <c r="F88" s="57">
        <v>178</v>
      </c>
      <c r="G88" s="29">
        <v>2</v>
      </c>
      <c r="H88" s="57">
        <v>385</v>
      </c>
      <c r="I88" s="57">
        <v>385</v>
      </c>
      <c r="J88" s="57">
        <v>385</v>
      </c>
      <c r="K88" s="29">
        <v>2</v>
      </c>
      <c r="L88" s="57">
        <v>152</v>
      </c>
      <c r="M88" s="57">
        <v>152</v>
      </c>
      <c r="N88" s="57">
        <v>152</v>
      </c>
      <c r="O88" s="29">
        <v>2</v>
      </c>
      <c r="P88" s="57">
        <v>68</v>
      </c>
      <c r="Q88" s="57">
        <v>68</v>
      </c>
      <c r="R88" s="57">
        <v>68</v>
      </c>
      <c r="S88" s="29">
        <v>2</v>
      </c>
      <c r="T88" s="57">
        <v>55</v>
      </c>
      <c r="U88" s="57">
        <v>55</v>
      </c>
      <c r="V88" s="57">
        <v>0</v>
      </c>
      <c r="W88" s="29">
        <v>2</v>
      </c>
      <c r="X88" s="57">
        <v>290</v>
      </c>
      <c r="Y88" s="57">
        <v>290</v>
      </c>
      <c r="Z88" s="57">
        <v>290</v>
      </c>
      <c r="AA88" s="29">
        <v>2</v>
      </c>
      <c r="AB88" s="57">
        <v>64</v>
      </c>
      <c r="AC88" s="57">
        <v>64</v>
      </c>
      <c r="AD88" s="57">
        <v>64</v>
      </c>
      <c r="AE88" s="29">
        <v>2</v>
      </c>
      <c r="AF88" s="57">
        <v>82</v>
      </c>
      <c r="AG88" s="57">
        <v>82</v>
      </c>
      <c r="AH88" s="98">
        <v>82</v>
      </c>
      <c r="AI88" s="29">
        <v>0</v>
      </c>
      <c r="AJ88" s="57">
        <v>0</v>
      </c>
      <c r="AK88" s="57">
        <v>0</v>
      </c>
      <c r="AL88" s="57">
        <v>0</v>
      </c>
      <c r="AM88" s="29">
        <v>0</v>
      </c>
      <c r="AN88" s="179">
        <v>0</v>
      </c>
      <c r="AO88" s="179">
        <v>0</v>
      </c>
      <c r="AP88" s="179">
        <v>0</v>
      </c>
      <c r="AQ88" s="29">
        <v>0</v>
      </c>
      <c r="AR88" s="179">
        <v>0</v>
      </c>
      <c r="AS88" s="179">
        <v>0</v>
      </c>
      <c r="AT88" s="179">
        <v>0</v>
      </c>
      <c r="AU88" s="135">
        <v>0</v>
      </c>
      <c r="AV88" s="179">
        <v>0</v>
      </c>
      <c r="AW88" s="179">
        <v>0</v>
      </c>
      <c r="AX88" s="179">
        <v>0</v>
      </c>
      <c r="AY88" s="128">
        <f t="shared" si="14"/>
        <v>16</v>
      </c>
      <c r="AZ88" s="56"/>
    </row>
    <row r="89" spans="1:52" ht="75.75" thickBot="1">
      <c r="A89" s="42">
        <v>20</v>
      </c>
      <c r="B89" s="5" t="s">
        <v>74</v>
      </c>
      <c r="C89" s="29">
        <v>2</v>
      </c>
      <c r="D89" s="179"/>
      <c r="E89" s="179"/>
      <c r="F89" s="179"/>
      <c r="G89" s="29">
        <v>2</v>
      </c>
      <c r="H89" s="179"/>
      <c r="I89" s="179"/>
      <c r="J89" s="179"/>
      <c r="K89" s="29">
        <v>2</v>
      </c>
      <c r="L89" s="179"/>
      <c r="M89" s="179"/>
      <c r="N89" s="179"/>
      <c r="O89" s="29">
        <v>2</v>
      </c>
      <c r="P89" s="179"/>
      <c r="Q89" s="179"/>
      <c r="R89" s="179"/>
      <c r="S89" s="29">
        <v>2</v>
      </c>
      <c r="T89" s="179"/>
      <c r="U89" s="24"/>
      <c r="V89" s="179"/>
      <c r="W89" s="29">
        <v>2</v>
      </c>
      <c r="X89" s="179"/>
      <c r="Y89" s="179"/>
      <c r="Z89" s="179"/>
      <c r="AA89" s="29">
        <v>2</v>
      </c>
      <c r="AB89" s="179"/>
      <c r="AC89" s="179"/>
      <c r="AD89" s="179"/>
      <c r="AE89" s="29">
        <v>2</v>
      </c>
      <c r="AF89" s="179"/>
      <c r="AG89" s="179"/>
      <c r="AH89" s="73"/>
      <c r="AI89" s="29">
        <v>0</v>
      </c>
      <c r="AJ89" s="179"/>
      <c r="AK89" s="179"/>
      <c r="AL89" s="179"/>
      <c r="AM89" s="29">
        <v>0</v>
      </c>
      <c r="AN89" s="179"/>
      <c r="AO89" s="179"/>
      <c r="AP89" s="179"/>
      <c r="AQ89" s="29">
        <v>0</v>
      </c>
      <c r="AR89" s="179"/>
      <c r="AS89" s="179"/>
      <c r="AT89" s="179"/>
      <c r="AU89" s="135">
        <v>0</v>
      </c>
      <c r="AV89" s="179"/>
      <c r="AW89" s="179"/>
      <c r="AX89" s="179"/>
      <c r="AY89" s="128">
        <f t="shared" si="14"/>
        <v>16</v>
      </c>
      <c r="AZ89" s="56"/>
    </row>
    <row r="90" spans="1:52" ht="60.75" thickBot="1">
      <c r="A90" s="36"/>
      <c r="B90" s="8" t="s">
        <v>75</v>
      </c>
      <c r="C90" s="29">
        <v>1</v>
      </c>
      <c r="D90" s="179">
        <v>68</v>
      </c>
      <c r="E90" s="179">
        <v>57</v>
      </c>
      <c r="F90" s="179">
        <v>7</v>
      </c>
      <c r="G90" s="29">
        <v>1</v>
      </c>
      <c r="H90" s="179">
        <v>63</v>
      </c>
      <c r="I90" s="179">
        <v>58</v>
      </c>
      <c r="J90" s="179">
        <v>9</v>
      </c>
      <c r="K90" s="29">
        <v>1</v>
      </c>
      <c r="L90" s="179">
        <v>58</v>
      </c>
      <c r="M90" s="179">
        <v>55</v>
      </c>
      <c r="N90" s="179">
        <v>6</v>
      </c>
      <c r="O90" s="29">
        <v>1</v>
      </c>
      <c r="P90" s="179">
        <v>76</v>
      </c>
      <c r="Q90" s="179">
        <v>66</v>
      </c>
      <c r="R90" s="179">
        <v>8</v>
      </c>
      <c r="S90" s="29">
        <v>1</v>
      </c>
      <c r="T90" s="179">
        <v>83</v>
      </c>
      <c r="U90" s="179">
        <v>81</v>
      </c>
      <c r="V90" s="179">
        <v>1</v>
      </c>
      <c r="W90" s="29">
        <v>1</v>
      </c>
      <c r="X90" s="179">
        <v>80</v>
      </c>
      <c r="Y90" s="179">
        <v>77</v>
      </c>
      <c r="Z90" s="179">
        <v>8</v>
      </c>
      <c r="AA90" s="29">
        <v>1</v>
      </c>
      <c r="AB90" s="179">
        <v>63</v>
      </c>
      <c r="AC90" s="179">
        <v>61</v>
      </c>
      <c r="AD90" s="179">
        <v>2</v>
      </c>
      <c r="AE90" s="29">
        <v>1</v>
      </c>
      <c r="AF90" s="179">
        <v>72</v>
      </c>
      <c r="AG90" s="179">
        <v>69</v>
      </c>
      <c r="AH90" s="73">
        <v>2</v>
      </c>
      <c r="AI90" s="29">
        <v>0</v>
      </c>
      <c r="AJ90" s="179">
        <v>0</v>
      </c>
      <c r="AK90" s="179">
        <v>0</v>
      </c>
      <c r="AL90" s="179">
        <v>0</v>
      </c>
      <c r="AM90" s="29">
        <v>1</v>
      </c>
      <c r="AN90" s="179">
        <v>8</v>
      </c>
      <c r="AO90" s="179">
        <v>8</v>
      </c>
      <c r="AP90" s="179">
        <v>0</v>
      </c>
      <c r="AQ90" s="29">
        <v>1</v>
      </c>
      <c r="AR90" s="179">
        <v>48</v>
      </c>
      <c r="AS90" s="179">
        <v>29</v>
      </c>
      <c r="AT90" s="179">
        <v>0</v>
      </c>
      <c r="AU90" s="133">
        <v>0</v>
      </c>
      <c r="AV90" s="179">
        <v>0</v>
      </c>
      <c r="AW90" s="179">
        <v>0</v>
      </c>
      <c r="AX90" s="179"/>
      <c r="AY90" s="128">
        <f t="shared" si="14"/>
        <v>10</v>
      </c>
      <c r="AZ90" s="56"/>
    </row>
    <row r="91" spans="1:52" ht="60.75" thickBot="1">
      <c r="A91" s="42">
        <v>21</v>
      </c>
      <c r="B91" s="84" t="s">
        <v>120</v>
      </c>
      <c r="C91" s="149">
        <v>0</v>
      </c>
      <c r="D91" s="56"/>
      <c r="E91" s="56"/>
      <c r="F91" s="56"/>
      <c r="G91" s="149">
        <v>0</v>
      </c>
      <c r="H91" s="56"/>
      <c r="I91" s="56"/>
      <c r="J91" s="56"/>
      <c r="K91" s="149">
        <v>0</v>
      </c>
      <c r="L91" s="56"/>
      <c r="M91" s="56"/>
      <c r="N91" s="56"/>
      <c r="O91" s="149">
        <v>0</v>
      </c>
      <c r="P91" s="56"/>
      <c r="Q91" s="56"/>
      <c r="R91" s="56"/>
      <c r="S91" s="149">
        <v>0</v>
      </c>
      <c r="T91" s="56"/>
      <c r="U91" s="56"/>
      <c r="V91" s="56"/>
      <c r="W91" s="149">
        <v>0</v>
      </c>
      <c r="X91" s="56"/>
      <c r="Y91" s="56"/>
      <c r="Z91" s="56"/>
      <c r="AA91" s="149">
        <v>0</v>
      </c>
      <c r="AB91" s="56"/>
      <c r="AC91" s="56"/>
      <c r="AD91" s="56"/>
      <c r="AE91" s="149">
        <v>0</v>
      </c>
      <c r="AF91" s="56"/>
      <c r="AG91" s="56"/>
      <c r="AH91" s="75"/>
      <c r="AI91" s="149">
        <v>1</v>
      </c>
      <c r="AJ91" s="56"/>
      <c r="AK91" s="56"/>
      <c r="AL91" s="56"/>
      <c r="AM91" s="149"/>
      <c r="AN91" s="56"/>
      <c r="AO91" s="56"/>
      <c r="AP91" s="56"/>
      <c r="AQ91" s="149">
        <v>0</v>
      </c>
      <c r="AR91" s="56"/>
      <c r="AS91" s="56"/>
      <c r="AT91" s="56"/>
      <c r="AU91" s="129"/>
      <c r="AV91" s="56"/>
      <c r="AW91" s="56"/>
      <c r="AX91" s="56"/>
      <c r="AY91" s="128">
        <f t="shared" si="14"/>
        <v>1</v>
      </c>
      <c r="AZ91" s="56"/>
    </row>
    <row r="92" spans="1:52" ht="105.75" thickBot="1">
      <c r="A92" s="42">
        <v>22</v>
      </c>
      <c r="B92" s="109" t="s">
        <v>121</v>
      </c>
      <c r="C92" s="101">
        <v>0</v>
      </c>
      <c r="D92" s="102"/>
      <c r="E92" s="102"/>
      <c r="F92" s="102"/>
      <c r="G92" s="101">
        <v>0</v>
      </c>
      <c r="H92" s="102"/>
      <c r="I92" s="102"/>
      <c r="J92" s="102"/>
      <c r="K92" s="101">
        <v>0</v>
      </c>
      <c r="L92" s="102"/>
      <c r="M92" s="102"/>
      <c r="N92" s="102"/>
      <c r="O92" s="101">
        <v>0</v>
      </c>
      <c r="P92" s="102"/>
      <c r="Q92" s="102"/>
      <c r="R92" s="102"/>
      <c r="S92" s="101">
        <v>0</v>
      </c>
      <c r="T92" s="102"/>
      <c r="U92" s="102"/>
      <c r="V92" s="102"/>
      <c r="W92" s="101">
        <v>0</v>
      </c>
      <c r="X92" s="102"/>
      <c r="Y92" s="102"/>
      <c r="Z92" s="102"/>
      <c r="AA92" s="101">
        <v>0</v>
      </c>
      <c r="AB92" s="102"/>
      <c r="AC92" s="102"/>
      <c r="AD92" s="102"/>
      <c r="AE92" s="101">
        <v>0</v>
      </c>
      <c r="AF92" s="102"/>
      <c r="AG92" s="102"/>
      <c r="AH92" s="104"/>
      <c r="AI92" s="101"/>
      <c r="AJ92" s="102"/>
      <c r="AK92" s="102"/>
      <c r="AL92" s="102"/>
      <c r="AM92" s="101"/>
      <c r="AN92" s="102"/>
      <c r="AO92" s="102"/>
      <c r="AP92" s="102"/>
      <c r="AQ92" s="102"/>
      <c r="AR92" s="102"/>
      <c r="AS92" s="102"/>
      <c r="AT92" s="102"/>
      <c r="AU92" s="121"/>
      <c r="AV92" s="102"/>
      <c r="AW92" s="102"/>
      <c r="AX92" s="102"/>
      <c r="AY92" s="128">
        <f t="shared" si="14"/>
        <v>0</v>
      </c>
      <c r="AZ92" s="56"/>
    </row>
    <row r="93" spans="1:52" ht="60">
      <c r="A93" s="42">
        <v>23</v>
      </c>
      <c r="B93" s="109" t="s">
        <v>122</v>
      </c>
      <c r="C93" s="101">
        <v>0</v>
      </c>
      <c r="D93" s="102"/>
      <c r="E93" s="102"/>
      <c r="F93" s="102"/>
      <c r="G93" s="101">
        <v>0</v>
      </c>
      <c r="H93" s="102"/>
      <c r="I93" s="102"/>
      <c r="J93" s="102"/>
      <c r="K93" s="101">
        <v>0</v>
      </c>
      <c r="L93" s="102"/>
      <c r="M93" s="102"/>
      <c r="N93" s="102"/>
      <c r="O93" s="101">
        <v>0</v>
      </c>
      <c r="P93" s="102"/>
      <c r="Q93" s="102"/>
      <c r="R93" s="102"/>
      <c r="S93" s="101">
        <v>0</v>
      </c>
      <c r="T93" s="102"/>
      <c r="U93" s="102"/>
      <c r="V93" s="102"/>
      <c r="W93" s="101">
        <v>0</v>
      </c>
      <c r="X93" s="102"/>
      <c r="Y93" s="102"/>
      <c r="Z93" s="102"/>
      <c r="AA93" s="101">
        <v>0</v>
      </c>
      <c r="AB93" s="102"/>
      <c r="AC93" s="102"/>
      <c r="AD93" s="102"/>
      <c r="AE93" s="101">
        <v>0</v>
      </c>
      <c r="AF93" s="102"/>
      <c r="AG93" s="102"/>
      <c r="AH93" s="104"/>
      <c r="AI93" s="101">
        <v>0</v>
      </c>
      <c r="AJ93" s="102"/>
      <c r="AK93" s="102"/>
      <c r="AL93" s="102"/>
      <c r="AM93" s="101">
        <v>0</v>
      </c>
      <c r="AN93" s="102"/>
      <c r="AO93" s="102"/>
      <c r="AP93" s="102"/>
      <c r="AQ93" s="101">
        <v>0</v>
      </c>
      <c r="AR93" s="102"/>
      <c r="AS93" s="102"/>
      <c r="AT93" s="102"/>
      <c r="AU93" s="101">
        <v>0</v>
      </c>
      <c r="AV93" s="102"/>
      <c r="AW93" s="102"/>
      <c r="AX93" s="102"/>
      <c r="AY93" s="29">
        <v>0</v>
      </c>
      <c r="AZ93" s="56"/>
    </row>
    <row r="94" spans="1:52" ht="15.75" thickBot="1">
      <c r="A94" s="42">
        <v>24</v>
      </c>
      <c r="B94" s="22" t="s">
        <v>76</v>
      </c>
      <c r="C94" s="29">
        <f>C93+C92+C91+C90+C89+C88</f>
        <v>5</v>
      </c>
      <c r="D94" s="59">
        <f t="shared" ref="D94:AX94" si="28">D88+C89:D89+D90+D91+C92:D92+D93</f>
        <v>246</v>
      </c>
      <c r="E94" s="59">
        <f t="shared" si="28"/>
        <v>235</v>
      </c>
      <c r="F94" s="59">
        <f t="shared" si="28"/>
        <v>185</v>
      </c>
      <c r="G94" s="29">
        <f>G93+G92+G91+G90+G89+G88</f>
        <v>5</v>
      </c>
      <c r="H94" s="59">
        <f t="shared" si="28"/>
        <v>448</v>
      </c>
      <c r="I94" s="59">
        <f t="shared" si="28"/>
        <v>443</v>
      </c>
      <c r="J94" s="59">
        <f t="shared" si="28"/>
        <v>394</v>
      </c>
      <c r="K94" s="29">
        <f>K93+K92+K91+K90+K89+K88</f>
        <v>5</v>
      </c>
      <c r="L94" s="59">
        <f t="shared" si="28"/>
        <v>210</v>
      </c>
      <c r="M94" s="59">
        <f t="shared" si="28"/>
        <v>207</v>
      </c>
      <c r="N94" s="59">
        <f t="shared" si="28"/>
        <v>158</v>
      </c>
      <c r="O94" s="29">
        <f>O93+O92+O91+O90+O89+O88</f>
        <v>5</v>
      </c>
      <c r="P94" s="59">
        <f t="shared" si="28"/>
        <v>144</v>
      </c>
      <c r="Q94" s="59">
        <f t="shared" si="28"/>
        <v>134</v>
      </c>
      <c r="R94" s="59">
        <f t="shared" si="28"/>
        <v>76</v>
      </c>
      <c r="S94" s="29">
        <f>S93+S92+S91+S90+S89+S88</f>
        <v>5</v>
      </c>
      <c r="T94" s="59">
        <f t="shared" si="28"/>
        <v>138</v>
      </c>
      <c r="U94" s="59">
        <f t="shared" si="28"/>
        <v>136</v>
      </c>
      <c r="V94" s="59">
        <f t="shared" si="28"/>
        <v>1</v>
      </c>
      <c r="W94" s="29">
        <f>W93+W92+W91+W90+W89+W88</f>
        <v>5</v>
      </c>
      <c r="X94" s="59">
        <f t="shared" si="28"/>
        <v>370</v>
      </c>
      <c r="Y94" s="59">
        <f t="shared" si="28"/>
        <v>367</v>
      </c>
      <c r="Z94" s="59">
        <f t="shared" si="28"/>
        <v>298</v>
      </c>
      <c r="AA94" s="29">
        <f>AA93+AA92+AA91+AA90+AA89+AA88</f>
        <v>5</v>
      </c>
      <c r="AB94" s="59">
        <f t="shared" si="28"/>
        <v>127</v>
      </c>
      <c r="AC94" s="59">
        <f t="shared" si="28"/>
        <v>125</v>
      </c>
      <c r="AD94" s="59">
        <f t="shared" si="28"/>
        <v>66</v>
      </c>
      <c r="AE94" s="29">
        <f>AE93+AE92+AE91+AE90+AE89+AE88</f>
        <v>5</v>
      </c>
      <c r="AF94" s="59">
        <f t="shared" si="28"/>
        <v>154</v>
      </c>
      <c r="AG94" s="59">
        <f t="shared" si="28"/>
        <v>151</v>
      </c>
      <c r="AH94" s="59">
        <f t="shared" si="28"/>
        <v>84</v>
      </c>
      <c r="AI94" s="29">
        <f>AI93+AI92+AI91+AI90+AI89+AI88</f>
        <v>1</v>
      </c>
      <c r="AJ94" s="59">
        <f t="shared" si="28"/>
        <v>0</v>
      </c>
      <c r="AK94" s="59">
        <f t="shared" si="28"/>
        <v>0</v>
      </c>
      <c r="AL94" s="59">
        <f t="shared" si="28"/>
        <v>0</v>
      </c>
      <c r="AM94" s="29">
        <f>AM93+AM92+AM91+AM90+AM89+AM88</f>
        <v>1</v>
      </c>
      <c r="AN94" s="59">
        <f t="shared" si="28"/>
        <v>8</v>
      </c>
      <c r="AO94" s="59">
        <f t="shared" si="28"/>
        <v>8</v>
      </c>
      <c r="AP94" s="59">
        <f t="shared" si="28"/>
        <v>0</v>
      </c>
      <c r="AQ94" s="29">
        <f>AQ93+AQ92+AQ91+AQ90+AQ89+AQ88</f>
        <v>1</v>
      </c>
      <c r="AR94" s="59">
        <f t="shared" si="28"/>
        <v>48</v>
      </c>
      <c r="AS94" s="59">
        <f t="shared" si="28"/>
        <v>29</v>
      </c>
      <c r="AT94" s="59">
        <f t="shared" si="28"/>
        <v>0</v>
      </c>
      <c r="AU94" s="29">
        <f>AU93+AU92+AU91+AU90+AU89+AU88</f>
        <v>0</v>
      </c>
      <c r="AV94" s="59">
        <f t="shared" si="28"/>
        <v>0</v>
      </c>
      <c r="AW94" s="59">
        <f t="shared" si="28"/>
        <v>0</v>
      </c>
      <c r="AX94" s="59">
        <f t="shared" si="28"/>
        <v>0</v>
      </c>
      <c r="AY94" s="184">
        <f>AY88+AY89+AY90+AY91</f>
        <v>43</v>
      </c>
      <c r="AZ94" s="56"/>
    </row>
    <row r="95" spans="1:52" ht="62.25" customHeight="1" thickBot="1">
      <c r="A95" s="36"/>
      <c r="B95" s="9" t="s">
        <v>77</v>
      </c>
      <c r="C95" s="29">
        <v>2</v>
      </c>
      <c r="D95" s="179">
        <v>6</v>
      </c>
      <c r="E95" s="179">
        <v>6</v>
      </c>
      <c r="F95" s="179">
        <v>2</v>
      </c>
      <c r="G95" s="29">
        <v>2</v>
      </c>
      <c r="H95" s="179">
        <v>24</v>
      </c>
      <c r="I95" s="179">
        <v>24</v>
      </c>
      <c r="J95" s="179">
        <v>11</v>
      </c>
      <c r="K95" s="29">
        <v>2</v>
      </c>
      <c r="L95" s="179">
        <v>10</v>
      </c>
      <c r="M95" s="179">
        <v>10</v>
      </c>
      <c r="N95" s="179">
        <v>4</v>
      </c>
      <c r="O95" s="29">
        <v>2</v>
      </c>
      <c r="P95" s="179">
        <v>12</v>
      </c>
      <c r="Q95" s="179">
        <v>12</v>
      </c>
      <c r="R95" s="179">
        <v>2</v>
      </c>
      <c r="S95" s="29">
        <v>2</v>
      </c>
      <c r="T95" s="179">
        <v>18</v>
      </c>
      <c r="U95" s="179">
        <v>18</v>
      </c>
      <c r="V95" s="179">
        <v>2</v>
      </c>
      <c r="W95" s="29">
        <v>2</v>
      </c>
      <c r="X95" s="179">
        <v>5</v>
      </c>
      <c r="Y95" s="179">
        <v>5</v>
      </c>
      <c r="Z95" s="179">
        <v>2</v>
      </c>
      <c r="AA95" s="29">
        <v>2</v>
      </c>
      <c r="AB95" s="179">
        <v>4</v>
      </c>
      <c r="AC95" s="179">
        <v>4</v>
      </c>
      <c r="AD95" s="179">
        <v>3</v>
      </c>
      <c r="AE95" s="29">
        <v>2</v>
      </c>
      <c r="AF95" s="179">
        <v>3</v>
      </c>
      <c r="AG95" s="179">
        <v>3</v>
      </c>
      <c r="AH95" s="73">
        <v>3</v>
      </c>
      <c r="AI95" s="29">
        <v>0</v>
      </c>
      <c r="AJ95" s="179">
        <v>0</v>
      </c>
      <c r="AK95" s="179">
        <v>0</v>
      </c>
      <c r="AL95" s="179">
        <v>0</v>
      </c>
      <c r="AM95" s="29">
        <v>0</v>
      </c>
      <c r="AN95" s="179">
        <v>0</v>
      </c>
      <c r="AO95" s="179">
        <v>0</v>
      </c>
      <c r="AP95" s="179">
        <v>0</v>
      </c>
      <c r="AQ95" s="135">
        <v>0</v>
      </c>
      <c r="AR95" s="179">
        <v>0</v>
      </c>
      <c r="AS95" s="179">
        <v>0</v>
      </c>
      <c r="AT95" s="179">
        <v>0</v>
      </c>
      <c r="AU95" s="135">
        <v>0</v>
      </c>
      <c r="AV95" s="179">
        <v>0</v>
      </c>
      <c r="AW95" s="179">
        <v>0</v>
      </c>
      <c r="AX95" s="179">
        <v>0</v>
      </c>
      <c r="AY95" s="128">
        <f t="shared" si="14"/>
        <v>16</v>
      </c>
      <c r="AZ95" s="56"/>
    </row>
    <row r="96" spans="1:52" s="63" customFormat="1" ht="60.75" customHeight="1">
      <c r="A96" s="42">
        <v>25</v>
      </c>
      <c r="B96" s="26" t="s">
        <v>78</v>
      </c>
      <c r="C96" s="30">
        <v>1</v>
      </c>
      <c r="D96" s="179">
        <v>0</v>
      </c>
      <c r="E96" s="179"/>
      <c r="F96" s="179"/>
      <c r="G96" s="30">
        <v>1</v>
      </c>
      <c r="H96" s="179">
        <v>0</v>
      </c>
      <c r="I96" s="179"/>
      <c r="J96" s="179"/>
      <c r="K96" s="30">
        <v>1</v>
      </c>
      <c r="L96" s="179">
        <v>0</v>
      </c>
      <c r="M96" s="179">
        <v>0</v>
      </c>
      <c r="N96" s="179">
        <v>0</v>
      </c>
      <c r="O96" s="30">
        <v>1</v>
      </c>
      <c r="P96" s="179">
        <v>0</v>
      </c>
      <c r="Q96" s="179"/>
      <c r="R96" s="179"/>
      <c r="S96" s="30">
        <v>1</v>
      </c>
      <c r="T96" s="179">
        <v>0</v>
      </c>
      <c r="U96" s="179"/>
      <c r="V96" s="179"/>
      <c r="W96" s="30">
        <v>1</v>
      </c>
      <c r="X96" s="179">
        <v>0</v>
      </c>
      <c r="Y96" s="179"/>
      <c r="Z96" s="179"/>
      <c r="AA96" s="30">
        <v>1</v>
      </c>
      <c r="AB96" s="179">
        <v>0</v>
      </c>
      <c r="AC96" s="179"/>
      <c r="AD96" s="179"/>
      <c r="AE96" s="30">
        <v>1</v>
      </c>
      <c r="AF96" s="179">
        <v>0</v>
      </c>
      <c r="AG96" s="179"/>
      <c r="AH96" s="73"/>
      <c r="AI96" s="29">
        <v>0</v>
      </c>
      <c r="AJ96" s="179"/>
      <c r="AK96" s="179"/>
      <c r="AL96" s="179"/>
      <c r="AM96" s="29">
        <v>0</v>
      </c>
      <c r="AN96" s="179"/>
      <c r="AO96" s="179"/>
      <c r="AP96" s="179"/>
      <c r="AQ96" s="29">
        <v>0</v>
      </c>
      <c r="AR96" s="179"/>
      <c r="AS96" s="179"/>
      <c r="AT96" s="179"/>
      <c r="AU96" s="135">
        <v>0</v>
      </c>
      <c r="AV96" s="179"/>
      <c r="AW96" s="179"/>
      <c r="AX96" s="179"/>
      <c r="AY96" s="128">
        <f t="shared" si="14"/>
        <v>8</v>
      </c>
      <c r="AZ96" s="56"/>
    </row>
    <row r="97" spans="1:52" ht="90">
      <c r="A97" s="37"/>
      <c r="B97" s="6" t="s">
        <v>95</v>
      </c>
      <c r="C97" s="29">
        <v>2</v>
      </c>
      <c r="D97" s="24">
        <f>D89+D90+D94+D95+D96</f>
        <v>320</v>
      </c>
      <c r="E97" s="24">
        <f t="shared" ref="E97:AH97" si="29">E89+E90+E94+E95+E96</f>
        <v>298</v>
      </c>
      <c r="F97" s="24">
        <f t="shared" si="29"/>
        <v>194</v>
      </c>
      <c r="G97" s="29">
        <v>2</v>
      </c>
      <c r="H97" s="24">
        <f t="shared" si="29"/>
        <v>535</v>
      </c>
      <c r="I97" s="24">
        <f t="shared" si="29"/>
        <v>525</v>
      </c>
      <c r="J97" s="24">
        <f t="shared" si="29"/>
        <v>414</v>
      </c>
      <c r="K97" s="29">
        <v>2</v>
      </c>
      <c r="L97" s="24">
        <f t="shared" si="29"/>
        <v>278</v>
      </c>
      <c r="M97" s="24">
        <f t="shared" si="29"/>
        <v>272</v>
      </c>
      <c r="N97" s="24">
        <f t="shared" si="29"/>
        <v>168</v>
      </c>
      <c r="O97" s="29">
        <v>1</v>
      </c>
      <c r="P97" s="24">
        <f t="shared" si="29"/>
        <v>232</v>
      </c>
      <c r="Q97" s="24">
        <f t="shared" si="29"/>
        <v>212</v>
      </c>
      <c r="R97" s="24">
        <f t="shared" si="29"/>
        <v>86</v>
      </c>
      <c r="S97" s="29">
        <v>1</v>
      </c>
      <c r="T97" s="24">
        <f t="shared" si="29"/>
        <v>239</v>
      </c>
      <c r="U97" s="24">
        <f t="shared" si="29"/>
        <v>235</v>
      </c>
      <c r="V97" s="24">
        <f t="shared" si="29"/>
        <v>4</v>
      </c>
      <c r="W97" s="29">
        <v>2</v>
      </c>
      <c r="X97" s="24">
        <f t="shared" si="29"/>
        <v>455</v>
      </c>
      <c r="Y97" s="24">
        <f t="shared" si="29"/>
        <v>449</v>
      </c>
      <c r="Z97" s="24">
        <f t="shared" si="29"/>
        <v>308</v>
      </c>
      <c r="AA97" s="29">
        <v>2</v>
      </c>
      <c r="AB97" s="24">
        <f t="shared" si="29"/>
        <v>194</v>
      </c>
      <c r="AC97" s="24">
        <f t="shared" si="29"/>
        <v>190</v>
      </c>
      <c r="AD97" s="24">
        <f t="shared" si="29"/>
        <v>71</v>
      </c>
      <c r="AE97" s="29">
        <v>2</v>
      </c>
      <c r="AF97" s="24">
        <f t="shared" si="29"/>
        <v>229</v>
      </c>
      <c r="AG97" s="24">
        <f t="shared" si="29"/>
        <v>223</v>
      </c>
      <c r="AH97" s="74">
        <f t="shared" si="29"/>
        <v>89</v>
      </c>
      <c r="AI97" s="29">
        <v>0</v>
      </c>
      <c r="AJ97" s="179"/>
      <c r="AK97" s="179"/>
      <c r="AL97" s="179"/>
      <c r="AM97" s="29">
        <v>0</v>
      </c>
      <c r="AN97" s="179"/>
      <c r="AO97" s="179"/>
      <c r="AP97" s="179"/>
      <c r="AQ97" s="29">
        <v>0</v>
      </c>
      <c r="AR97" s="179"/>
      <c r="AS97" s="179"/>
      <c r="AT97" s="179"/>
      <c r="AU97" s="135">
        <v>0</v>
      </c>
      <c r="AV97" s="179"/>
      <c r="AW97" s="179"/>
      <c r="AX97" s="179"/>
      <c r="AY97" s="128">
        <f t="shared" si="14"/>
        <v>14</v>
      </c>
      <c r="AZ97" s="166"/>
    </row>
    <row r="98" spans="1:52" s="27" customFormat="1" ht="61.5" customHeight="1">
      <c r="A98" s="167"/>
      <c r="B98" s="172" t="s">
        <v>79</v>
      </c>
      <c r="C98" s="29">
        <v>2</v>
      </c>
      <c r="D98" s="179">
        <v>10</v>
      </c>
      <c r="E98" s="56">
        <v>10</v>
      </c>
      <c r="F98" s="179">
        <v>2</v>
      </c>
      <c r="G98" s="29">
        <v>2</v>
      </c>
      <c r="H98" s="179">
        <v>8</v>
      </c>
      <c r="I98" s="179">
        <v>8</v>
      </c>
      <c r="J98" s="179">
        <v>0</v>
      </c>
      <c r="K98" s="29">
        <v>2</v>
      </c>
      <c r="L98" s="179">
        <v>4</v>
      </c>
      <c r="M98" s="179">
        <v>4</v>
      </c>
      <c r="N98" s="179">
        <v>4</v>
      </c>
      <c r="O98" s="29">
        <v>2</v>
      </c>
      <c r="P98" s="179">
        <v>0</v>
      </c>
      <c r="Q98" s="179">
        <v>0</v>
      </c>
      <c r="R98" s="179">
        <v>0</v>
      </c>
      <c r="S98" s="29">
        <v>2</v>
      </c>
      <c r="T98" s="179">
        <v>5</v>
      </c>
      <c r="U98" s="24">
        <v>5</v>
      </c>
      <c r="V98" s="179">
        <v>0</v>
      </c>
      <c r="W98" s="29">
        <v>2</v>
      </c>
      <c r="X98" s="179">
        <v>0</v>
      </c>
      <c r="Y98" s="179">
        <v>0</v>
      </c>
      <c r="Z98" s="179">
        <v>0</v>
      </c>
      <c r="AA98" s="29">
        <v>2</v>
      </c>
      <c r="AB98" s="179">
        <v>2</v>
      </c>
      <c r="AC98" s="179">
        <v>2</v>
      </c>
      <c r="AD98" s="179">
        <v>2</v>
      </c>
      <c r="AE98" s="29">
        <v>2</v>
      </c>
      <c r="AF98" s="179">
        <v>2</v>
      </c>
      <c r="AG98" s="179">
        <v>0</v>
      </c>
      <c r="AH98" s="73">
        <v>0</v>
      </c>
      <c r="AI98" s="29">
        <v>0</v>
      </c>
      <c r="AJ98" s="179">
        <v>0</v>
      </c>
      <c r="AK98" s="179">
        <v>0</v>
      </c>
      <c r="AL98" s="179">
        <v>0</v>
      </c>
      <c r="AM98" s="29">
        <v>1</v>
      </c>
      <c r="AN98" s="179">
        <v>0</v>
      </c>
      <c r="AO98" s="179">
        <v>0</v>
      </c>
      <c r="AP98" s="179">
        <v>0</v>
      </c>
      <c r="AQ98" s="29">
        <v>0</v>
      </c>
      <c r="AR98" s="179">
        <v>0</v>
      </c>
      <c r="AS98" s="179">
        <v>0</v>
      </c>
      <c r="AT98" s="179">
        <v>0</v>
      </c>
      <c r="AU98" s="135">
        <v>0</v>
      </c>
      <c r="AV98" s="179">
        <v>0</v>
      </c>
      <c r="AW98" s="179">
        <v>0</v>
      </c>
      <c r="AX98" s="179">
        <v>0</v>
      </c>
      <c r="AY98" s="128">
        <f t="shared" si="14"/>
        <v>17</v>
      </c>
      <c r="AZ98" s="24"/>
    </row>
    <row r="99" spans="1:52" ht="90">
      <c r="B99" s="171" t="s">
        <v>123</v>
      </c>
      <c r="C99" s="29">
        <v>1</v>
      </c>
      <c r="D99" s="179">
        <v>0</v>
      </c>
      <c r="E99" s="179">
        <v>0</v>
      </c>
      <c r="F99" s="179">
        <v>0</v>
      </c>
      <c r="G99" s="29">
        <v>1</v>
      </c>
      <c r="H99" s="179">
        <v>0</v>
      </c>
      <c r="I99" s="179">
        <v>0</v>
      </c>
      <c r="J99" s="179">
        <v>0</v>
      </c>
      <c r="K99" s="29">
        <v>1</v>
      </c>
      <c r="L99" s="179">
        <v>159</v>
      </c>
      <c r="M99" s="179">
        <v>159</v>
      </c>
      <c r="N99" s="179">
        <v>0</v>
      </c>
      <c r="O99" s="29">
        <v>1</v>
      </c>
      <c r="P99" s="179">
        <v>0</v>
      </c>
      <c r="Q99" s="179">
        <v>0</v>
      </c>
      <c r="R99" s="179">
        <v>0</v>
      </c>
      <c r="S99" s="29">
        <v>1</v>
      </c>
      <c r="T99" s="179">
        <v>0</v>
      </c>
      <c r="U99" s="179">
        <v>0</v>
      </c>
      <c r="V99" s="179"/>
      <c r="W99" s="29">
        <v>1</v>
      </c>
      <c r="X99" s="179">
        <v>0</v>
      </c>
      <c r="Y99" s="179">
        <v>0</v>
      </c>
      <c r="Z99" s="179">
        <v>0</v>
      </c>
      <c r="AA99" s="29">
        <v>1</v>
      </c>
      <c r="AB99" s="179">
        <v>0</v>
      </c>
      <c r="AC99" s="179"/>
      <c r="AD99" s="179"/>
      <c r="AE99" s="29">
        <v>1</v>
      </c>
      <c r="AF99" s="179">
        <v>0</v>
      </c>
      <c r="AG99" s="179"/>
      <c r="AH99" s="73"/>
      <c r="AI99" s="29">
        <v>0</v>
      </c>
      <c r="AJ99" s="179"/>
      <c r="AK99" s="179"/>
      <c r="AL99" s="179"/>
      <c r="AM99" s="29">
        <v>0</v>
      </c>
      <c r="AN99" s="179"/>
      <c r="AO99" s="179"/>
      <c r="AP99" s="179"/>
      <c r="AQ99" s="29">
        <v>0</v>
      </c>
      <c r="AR99" s="179"/>
      <c r="AS99" s="179"/>
      <c r="AT99" s="179"/>
      <c r="AU99" s="135">
        <v>0</v>
      </c>
      <c r="AV99" s="179"/>
      <c r="AW99" s="179"/>
      <c r="AX99" s="179"/>
      <c r="AY99" s="128">
        <f t="shared" si="14"/>
        <v>8</v>
      </c>
    </row>
    <row r="100" spans="1:52" ht="45">
      <c r="B100" s="85" t="s">
        <v>124</v>
      </c>
      <c r="C100" s="29">
        <v>0</v>
      </c>
      <c r="D100" s="179"/>
      <c r="E100" s="179"/>
      <c r="F100" s="179"/>
      <c r="G100" s="29">
        <v>0</v>
      </c>
      <c r="H100" s="179"/>
      <c r="I100" s="179"/>
      <c r="J100" s="179"/>
      <c r="K100" s="29">
        <v>0</v>
      </c>
      <c r="L100" s="179"/>
      <c r="M100" s="179"/>
      <c r="N100" s="179"/>
      <c r="O100" s="29">
        <v>0</v>
      </c>
      <c r="P100" s="179"/>
      <c r="Q100" s="179"/>
      <c r="R100" s="179"/>
      <c r="S100" s="29">
        <v>0</v>
      </c>
      <c r="T100" s="179"/>
      <c r="U100" s="179"/>
      <c r="V100" s="179"/>
      <c r="W100" s="29">
        <v>0</v>
      </c>
      <c r="X100" s="179"/>
      <c r="Y100" s="179"/>
      <c r="Z100" s="179"/>
      <c r="AA100" s="29">
        <v>0</v>
      </c>
      <c r="AB100" s="179"/>
      <c r="AC100" s="179"/>
      <c r="AD100" s="179"/>
      <c r="AE100" s="29">
        <v>0</v>
      </c>
      <c r="AF100" s="179"/>
      <c r="AG100" s="179"/>
      <c r="AH100" s="73"/>
      <c r="AI100" s="29">
        <v>2</v>
      </c>
      <c r="AJ100" s="179"/>
      <c r="AK100" s="179"/>
      <c r="AL100" s="179"/>
      <c r="AM100" s="29">
        <v>0</v>
      </c>
      <c r="AN100" s="179"/>
      <c r="AO100" s="179"/>
      <c r="AP100" s="179"/>
      <c r="AQ100" s="29">
        <v>0</v>
      </c>
      <c r="AR100" s="179"/>
      <c r="AS100" s="179"/>
      <c r="AT100" s="179"/>
      <c r="AU100" s="133">
        <v>0</v>
      </c>
      <c r="AV100" s="179"/>
      <c r="AW100" s="179"/>
      <c r="AX100" s="179"/>
      <c r="AY100" s="128">
        <f t="shared" si="14"/>
        <v>2</v>
      </c>
    </row>
    <row r="101" spans="1:52" ht="60">
      <c r="B101" s="86" t="s">
        <v>125</v>
      </c>
      <c r="C101" s="149">
        <v>0</v>
      </c>
      <c r="D101" s="56">
        <v>0</v>
      </c>
      <c r="E101" s="56">
        <v>0</v>
      </c>
      <c r="F101" s="56">
        <v>0</v>
      </c>
      <c r="G101" s="149">
        <v>0</v>
      </c>
      <c r="H101" s="56">
        <v>0</v>
      </c>
      <c r="I101" s="56">
        <v>0</v>
      </c>
      <c r="J101" s="56">
        <v>0</v>
      </c>
      <c r="K101" s="149">
        <v>1</v>
      </c>
      <c r="L101" s="56">
        <v>0</v>
      </c>
      <c r="M101" s="56">
        <v>0</v>
      </c>
      <c r="N101" s="56">
        <v>0</v>
      </c>
      <c r="O101" s="149">
        <v>1</v>
      </c>
      <c r="P101" s="56">
        <v>0</v>
      </c>
      <c r="Q101" s="56">
        <v>0</v>
      </c>
      <c r="R101" s="56">
        <v>0</v>
      </c>
      <c r="S101" s="149">
        <v>1</v>
      </c>
      <c r="T101" s="56">
        <v>0</v>
      </c>
      <c r="U101" s="56">
        <v>0</v>
      </c>
      <c r="V101" s="56">
        <v>0</v>
      </c>
      <c r="W101" s="149">
        <v>0</v>
      </c>
      <c r="X101" s="56">
        <v>0</v>
      </c>
      <c r="Y101" s="56">
        <v>0</v>
      </c>
      <c r="Z101" s="56">
        <v>0</v>
      </c>
      <c r="AA101" s="149">
        <v>0</v>
      </c>
      <c r="AB101" s="56">
        <v>0</v>
      </c>
      <c r="AC101" s="56">
        <v>0</v>
      </c>
      <c r="AD101" s="56">
        <v>0</v>
      </c>
      <c r="AE101" s="149">
        <v>0</v>
      </c>
      <c r="AF101" s="56">
        <v>0</v>
      </c>
      <c r="AG101" s="56">
        <v>0</v>
      </c>
      <c r="AH101" s="75">
        <v>0</v>
      </c>
      <c r="AI101" s="149">
        <v>0</v>
      </c>
      <c r="AJ101" s="56">
        <v>422</v>
      </c>
      <c r="AK101" s="56">
        <v>422</v>
      </c>
      <c r="AL101" s="56">
        <v>422</v>
      </c>
      <c r="AM101" s="149"/>
      <c r="AN101" s="56">
        <v>0</v>
      </c>
      <c r="AO101" s="56">
        <v>0</v>
      </c>
      <c r="AP101" s="56">
        <v>0</v>
      </c>
      <c r="AQ101" s="149">
        <v>0</v>
      </c>
      <c r="AR101" s="56">
        <v>0</v>
      </c>
      <c r="AS101" s="56">
        <v>0</v>
      </c>
      <c r="AT101" s="56">
        <v>0</v>
      </c>
      <c r="AU101" s="129"/>
      <c r="AV101" s="56">
        <v>0</v>
      </c>
      <c r="AW101" s="56">
        <v>0</v>
      </c>
      <c r="AX101" s="56">
        <v>0</v>
      </c>
      <c r="AY101" s="128">
        <f t="shared" si="14"/>
        <v>3</v>
      </c>
    </row>
    <row r="102" spans="1:52" ht="75">
      <c r="B102" s="110" t="s">
        <v>126</v>
      </c>
      <c r="C102" s="101">
        <v>1</v>
      </c>
      <c r="D102" s="102">
        <v>0</v>
      </c>
      <c r="E102" s="102">
        <v>0</v>
      </c>
      <c r="F102" s="102">
        <v>0</v>
      </c>
      <c r="G102" s="101">
        <v>1</v>
      </c>
      <c r="H102" s="102">
        <v>0</v>
      </c>
      <c r="I102" s="102">
        <v>0</v>
      </c>
      <c r="J102" s="102">
        <v>0</v>
      </c>
      <c r="K102" s="101">
        <v>1</v>
      </c>
      <c r="L102" s="102">
        <v>26</v>
      </c>
      <c r="M102" s="102">
        <v>26</v>
      </c>
      <c r="N102" s="102">
        <v>11</v>
      </c>
      <c r="O102" s="101">
        <v>1</v>
      </c>
      <c r="P102" s="102">
        <v>19</v>
      </c>
      <c r="Q102" s="102">
        <v>19</v>
      </c>
      <c r="R102" s="102">
        <v>7</v>
      </c>
      <c r="S102" s="101">
        <v>1</v>
      </c>
      <c r="T102" s="102">
        <v>65</v>
      </c>
      <c r="U102" s="102">
        <v>65</v>
      </c>
      <c r="V102" s="102">
        <v>18</v>
      </c>
      <c r="W102" s="101">
        <v>1</v>
      </c>
      <c r="X102" s="102">
        <v>0</v>
      </c>
      <c r="Y102" s="102">
        <v>0</v>
      </c>
      <c r="Z102" s="102">
        <v>0</v>
      </c>
      <c r="AA102" s="101">
        <v>1</v>
      </c>
      <c r="AB102" s="102">
        <v>0</v>
      </c>
      <c r="AC102" s="102">
        <v>0</v>
      </c>
      <c r="AD102" s="102">
        <v>0</v>
      </c>
      <c r="AE102" s="101">
        <v>1</v>
      </c>
      <c r="AF102" s="102">
        <v>0</v>
      </c>
      <c r="AG102" s="102">
        <v>0</v>
      </c>
      <c r="AH102" s="104">
        <v>0</v>
      </c>
      <c r="AI102" s="101">
        <v>0</v>
      </c>
      <c r="AJ102" s="102">
        <v>0</v>
      </c>
      <c r="AK102" s="102">
        <v>0</v>
      </c>
      <c r="AL102" s="102">
        <v>0</v>
      </c>
      <c r="AM102" s="101">
        <v>0</v>
      </c>
      <c r="AN102" s="102">
        <v>0</v>
      </c>
      <c r="AO102" s="102">
        <v>0</v>
      </c>
      <c r="AP102" s="102">
        <v>0</v>
      </c>
      <c r="AQ102" s="101">
        <v>1</v>
      </c>
      <c r="AR102" s="102">
        <v>14</v>
      </c>
      <c r="AS102" s="102">
        <v>14</v>
      </c>
      <c r="AT102" s="102">
        <v>6</v>
      </c>
      <c r="AU102" s="134">
        <v>0</v>
      </c>
      <c r="AV102" s="102">
        <v>0</v>
      </c>
      <c r="AW102" s="102">
        <v>0</v>
      </c>
      <c r="AX102" s="102">
        <v>0</v>
      </c>
      <c r="AY102" s="128">
        <f t="shared" si="14"/>
        <v>9</v>
      </c>
    </row>
    <row r="103" spans="1:52" ht="90.75" thickBot="1">
      <c r="B103" s="169" t="s">
        <v>127</v>
      </c>
      <c r="C103" s="30">
        <v>1</v>
      </c>
      <c r="D103" s="179">
        <v>23</v>
      </c>
      <c r="E103" s="179">
        <v>23</v>
      </c>
      <c r="F103" s="179">
        <v>0</v>
      </c>
      <c r="G103" s="30">
        <v>1</v>
      </c>
      <c r="H103" s="179">
        <v>24</v>
      </c>
      <c r="I103" s="179">
        <v>23</v>
      </c>
      <c r="J103" s="179">
        <v>0</v>
      </c>
      <c r="K103" s="30">
        <v>1</v>
      </c>
      <c r="L103" s="179">
        <v>12</v>
      </c>
      <c r="M103" s="179">
        <v>12</v>
      </c>
      <c r="N103" s="179">
        <v>0</v>
      </c>
      <c r="O103" s="30">
        <v>1</v>
      </c>
      <c r="P103" s="179">
        <v>12</v>
      </c>
      <c r="Q103" s="179">
        <v>12</v>
      </c>
      <c r="R103" s="179">
        <v>0</v>
      </c>
      <c r="S103" s="30">
        <v>1</v>
      </c>
      <c r="T103" s="179">
        <v>21</v>
      </c>
      <c r="U103" s="179">
        <v>21</v>
      </c>
      <c r="V103" s="179">
        <v>0</v>
      </c>
      <c r="W103" s="30">
        <v>1</v>
      </c>
      <c r="X103" s="179">
        <v>24</v>
      </c>
      <c r="Y103" s="179">
        <v>24</v>
      </c>
      <c r="Z103" s="179">
        <v>0</v>
      </c>
      <c r="AA103" s="30">
        <v>1</v>
      </c>
      <c r="AB103" s="179">
        <v>20</v>
      </c>
      <c r="AC103" s="179">
        <v>20</v>
      </c>
      <c r="AD103" s="179">
        <v>0</v>
      </c>
      <c r="AE103" s="30">
        <v>1</v>
      </c>
      <c r="AF103" s="179">
        <v>24</v>
      </c>
      <c r="AG103" s="179">
        <v>24</v>
      </c>
      <c r="AH103" s="73">
        <v>0</v>
      </c>
      <c r="AI103" s="30">
        <v>0</v>
      </c>
      <c r="AJ103" s="179">
        <v>0</v>
      </c>
      <c r="AK103" s="179">
        <v>0</v>
      </c>
      <c r="AL103" s="179">
        <v>0</v>
      </c>
      <c r="AM103" s="30">
        <v>0</v>
      </c>
      <c r="AN103" s="179">
        <v>0</v>
      </c>
      <c r="AO103" s="179">
        <v>0</v>
      </c>
      <c r="AP103" s="179">
        <v>0</v>
      </c>
      <c r="AQ103" s="29">
        <v>0</v>
      </c>
      <c r="AR103" s="179">
        <v>31</v>
      </c>
      <c r="AS103" s="179">
        <v>31</v>
      </c>
      <c r="AT103" s="179">
        <v>0</v>
      </c>
      <c r="AU103" s="30">
        <f t="shared" ref="AU103" si="30">AU94+AU95+AU96+AU97+AU98+AU99+AU100+AU102</f>
        <v>0</v>
      </c>
      <c r="AV103" s="179">
        <v>0</v>
      </c>
      <c r="AW103" s="179">
        <v>0</v>
      </c>
      <c r="AX103" s="179">
        <v>0</v>
      </c>
      <c r="AY103" s="128">
        <f t="shared" si="14"/>
        <v>8</v>
      </c>
    </row>
    <row r="104" spans="1:52" ht="29.25" thickBot="1">
      <c r="B104" s="10" t="s">
        <v>80</v>
      </c>
      <c r="C104" s="29">
        <f>C103+C102+C101+C100+C99+C98+C97+C96+C95</f>
        <v>10</v>
      </c>
      <c r="D104" s="59">
        <f t="shared" ref="D104:G104" si="31">D103+D102+D101+D100+D99+D98+D97+D96+D95</f>
        <v>359</v>
      </c>
      <c r="E104" s="59">
        <f t="shared" si="31"/>
        <v>337</v>
      </c>
      <c r="F104" s="59">
        <f t="shared" si="31"/>
        <v>198</v>
      </c>
      <c r="G104" s="29">
        <f t="shared" si="31"/>
        <v>10</v>
      </c>
      <c r="H104" s="58">
        <f t="shared" ref="H104:AX104" si="32">H95+H96+H97+H98+H99+H100+H101+H103</f>
        <v>591</v>
      </c>
      <c r="I104" s="58">
        <f t="shared" si="32"/>
        <v>580</v>
      </c>
      <c r="J104" s="58">
        <f t="shared" si="32"/>
        <v>425</v>
      </c>
      <c r="K104" s="29">
        <f t="shared" ref="K104" si="33">K103+K102+K101+K100+K99+K98+K97+K96+K95</f>
        <v>11</v>
      </c>
      <c r="L104" s="58">
        <f t="shared" si="32"/>
        <v>463</v>
      </c>
      <c r="M104" s="58">
        <f t="shared" si="32"/>
        <v>457</v>
      </c>
      <c r="N104" s="58">
        <f t="shared" si="32"/>
        <v>176</v>
      </c>
      <c r="O104" s="29">
        <f t="shared" ref="O104" si="34">O103+O102+O101+O100+O99+O98+O97+O96+O95</f>
        <v>10</v>
      </c>
      <c r="P104" s="58">
        <f t="shared" si="32"/>
        <v>256</v>
      </c>
      <c r="Q104" s="58">
        <f t="shared" si="32"/>
        <v>236</v>
      </c>
      <c r="R104" s="58">
        <f t="shared" si="32"/>
        <v>88</v>
      </c>
      <c r="S104" s="29">
        <f t="shared" ref="S104" si="35">S103+S102+S101+S100+S99+S98+S97+S96+S95</f>
        <v>10</v>
      </c>
      <c r="T104" s="58">
        <f t="shared" si="32"/>
        <v>283</v>
      </c>
      <c r="U104" s="58">
        <f t="shared" si="32"/>
        <v>279</v>
      </c>
      <c r="V104" s="58">
        <f t="shared" si="32"/>
        <v>6</v>
      </c>
      <c r="W104" s="29">
        <f t="shared" ref="W104" si="36">W103+W102+W101+W100+W99+W98+W97+W96+W95</f>
        <v>10</v>
      </c>
      <c r="X104" s="58">
        <f t="shared" si="32"/>
        <v>484</v>
      </c>
      <c r="Y104" s="58">
        <f t="shared" si="32"/>
        <v>478</v>
      </c>
      <c r="Z104" s="58">
        <f t="shared" si="32"/>
        <v>310</v>
      </c>
      <c r="AA104" s="29">
        <f t="shared" ref="AA104" si="37">AA103+AA102+AA101+AA100+AA99+AA98+AA97+AA96+AA95</f>
        <v>10</v>
      </c>
      <c r="AB104" s="58">
        <f t="shared" si="32"/>
        <v>220</v>
      </c>
      <c r="AC104" s="58">
        <f t="shared" si="32"/>
        <v>216</v>
      </c>
      <c r="AD104" s="58">
        <f t="shared" si="32"/>
        <v>76</v>
      </c>
      <c r="AE104" s="29">
        <f t="shared" ref="AE104" si="38">AE103+AE102+AE101+AE100+AE99+AE98+AE97+AE96+AE95</f>
        <v>10</v>
      </c>
      <c r="AF104" s="58">
        <f t="shared" si="32"/>
        <v>258</v>
      </c>
      <c r="AG104" s="58">
        <f t="shared" si="32"/>
        <v>250</v>
      </c>
      <c r="AH104" s="58">
        <f t="shared" si="32"/>
        <v>92</v>
      </c>
      <c r="AI104" s="29">
        <f t="shared" ref="AI104" si="39">AI103+AI102+AI101+AI100+AI99+AI98+AI97+AI96+AI95</f>
        <v>2</v>
      </c>
      <c r="AJ104" s="58">
        <f t="shared" si="32"/>
        <v>422</v>
      </c>
      <c r="AK104" s="58">
        <f t="shared" si="32"/>
        <v>422</v>
      </c>
      <c r="AL104" s="58">
        <f t="shared" si="32"/>
        <v>422</v>
      </c>
      <c r="AM104" s="29">
        <f t="shared" ref="AM104" si="40">AM103+AM102+AM101+AM100+AM99+AM98+AM97+AM96+AM95</f>
        <v>1</v>
      </c>
      <c r="AN104" s="58">
        <f t="shared" si="32"/>
        <v>0</v>
      </c>
      <c r="AO104" s="58">
        <f t="shared" si="32"/>
        <v>0</v>
      </c>
      <c r="AP104" s="58">
        <f t="shared" si="32"/>
        <v>0</v>
      </c>
      <c r="AQ104" s="29">
        <f t="shared" ref="AQ104" si="41">AQ103+AQ102+AQ101+AQ100+AQ99+AQ98+AQ97+AQ96+AQ95</f>
        <v>1</v>
      </c>
      <c r="AR104" s="58">
        <f t="shared" si="32"/>
        <v>31</v>
      </c>
      <c r="AS104" s="58">
        <f t="shared" si="32"/>
        <v>31</v>
      </c>
      <c r="AT104" s="58">
        <f t="shared" si="32"/>
        <v>0</v>
      </c>
      <c r="AU104" s="29">
        <f t="shared" ref="AU104" si="42">AU103+AU102+AU101+AU100+AU99+AU98+AU97+AU96+AU95</f>
        <v>0</v>
      </c>
      <c r="AV104" s="58">
        <f t="shared" si="32"/>
        <v>0</v>
      </c>
      <c r="AW104" s="58">
        <f t="shared" si="32"/>
        <v>0</v>
      </c>
      <c r="AX104" s="58">
        <f t="shared" si="32"/>
        <v>0</v>
      </c>
      <c r="AY104" s="29">
        <f>AU104+AQ104+AM104+AI104+AE104+AA104+W104+S104+O104+K104+G104+C104</f>
        <v>85</v>
      </c>
    </row>
    <row r="105" spans="1:52" ht="60.75" thickBot="1">
      <c r="B105" s="9" t="s">
        <v>81</v>
      </c>
      <c r="C105" s="29">
        <v>1</v>
      </c>
      <c r="D105" s="179">
        <v>160</v>
      </c>
      <c r="E105" s="179">
        <v>160</v>
      </c>
      <c r="F105" s="179">
        <v>150</v>
      </c>
      <c r="G105" s="29">
        <v>1</v>
      </c>
      <c r="H105" s="179">
        <v>215</v>
      </c>
      <c r="I105" s="179">
        <v>215</v>
      </c>
      <c r="J105" s="179">
        <v>200</v>
      </c>
      <c r="K105" s="29">
        <v>1</v>
      </c>
      <c r="L105" s="179">
        <v>92</v>
      </c>
      <c r="M105" s="179">
        <v>92</v>
      </c>
      <c r="N105" s="179">
        <v>90</v>
      </c>
      <c r="O105" s="29">
        <v>1</v>
      </c>
      <c r="P105" s="179">
        <v>226</v>
      </c>
      <c r="Q105" s="179">
        <v>226</v>
      </c>
      <c r="R105" s="179">
        <v>226</v>
      </c>
      <c r="S105" s="29">
        <v>1</v>
      </c>
      <c r="T105" s="179">
        <v>205</v>
      </c>
      <c r="U105" s="24">
        <v>205</v>
      </c>
      <c r="V105" s="179">
        <v>0</v>
      </c>
      <c r="W105" s="29">
        <v>1</v>
      </c>
      <c r="X105" s="179">
        <v>104</v>
      </c>
      <c r="Y105" s="179">
        <v>104</v>
      </c>
      <c r="Z105" s="179">
        <v>104</v>
      </c>
      <c r="AA105" s="29">
        <v>1</v>
      </c>
      <c r="AB105" s="179">
        <v>0</v>
      </c>
      <c r="AC105" s="179">
        <v>0</v>
      </c>
      <c r="AD105" s="179">
        <v>0</v>
      </c>
      <c r="AE105" s="29">
        <v>1</v>
      </c>
      <c r="AF105" s="179">
        <v>0</v>
      </c>
      <c r="AG105" s="179">
        <v>0</v>
      </c>
      <c r="AH105" s="73">
        <v>0</v>
      </c>
      <c r="AI105" s="29">
        <v>0</v>
      </c>
      <c r="AJ105" s="179">
        <v>0</v>
      </c>
      <c r="AK105" s="179">
        <v>0</v>
      </c>
      <c r="AL105" s="179">
        <v>0</v>
      </c>
      <c r="AM105" s="29">
        <v>0</v>
      </c>
      <c r="AN105" s="179">
        <v>0</v>
      </c>
      <c r="AO105" s="179">
        <v>0</v>
      </c>
      <c r="AP105" s="179">
        <v>0</v>
      </c>
      <c r="AQ105" s="29">
        <v>0</v>
      </c>
      <c r="AR105" s="179">
        <v>0</v>
      </c>
      <c r="AS105" s="179">
        <v>0</v>
      </c>
      <c r="AT105" s="179">
        <v>0</v>
      </c>
      <c r="AU105" s="133">
        <v>0</v>
      </c>
      <c r="AV105" s="179">
        <v>0</v>
      </c>
      <c r="AW105" s="179">
        <v>0</v>
      </c>
      <c r="AX105" s="179">
        <v>0</v>
      </c>
      <c r="AY105" s="128">
        <f t="shared" si="14"/>
        <v>8</v>
      </c>
    </row>
    <row r="106" spans="1:52" ht="60.75" thickBot="1">
      <c r="B106" s="9" t="s">
        <v>82</v>
      </c>
      <c r="C106" s="149">
        <v>1</v>
      </c>
      <c r="D106" s="56">
        <v>0</v>
      </c>
      <c r="E106" s="56"/>
      <c r="F106" s="56"/>
      <c r="G106" s="149">
        <v>1</v>
      </c>
      <c r="H106" s="56">
        <v>0</v>
      </c>
      <c r="I106" s="56"/>
      <c r="J106" s="56"/>
      <c r="K106" s="149">
        <v>1</v>
      </c>
      <c r="L106" s="56">
        <v>0</v>
      </c>
      <c r="M106" s="56"/>
      <c r="N106" s="56"/>
      <c r="O106" s="149">
        <v>1</v>
      </c>
      <c r="P106" s="56">
        <v>0</v>
      </c>
      <c r="Q106" s="56"/>
      <c r="R106" s="56"/>
      <c r="S106" s="149">
        <v>1</v>
      </c>
      <c r="T106" s="56">
        <v>0</v>
      </c>
      <c r="U106" s="56"/>
      <c r="V106" s="56"/>
      <c r="W106" s="149">
        <v>1</v>
      </c>
      <c r="X106" s="56">
        <v>0</v>
      </c>
      <c r="Y106" s="56"/>
      <c r="Z106" s="56"/>
      <c r="AA106" s="149">
        <v>1</v>
      </c>
      <c r="AB106" s="56">
        <v>0</v>
      </c>
      <c r="AC106" s="56"/>
      <c r="AD106" s="56"/>
      <c r="AE106" s="149">
        <v>1</v>
      </c>
      <c r="AF106" s="56">
        <v>0</v>
      </c>
      <c r="AG106" s="56"/>
      <c r="AH106" s="75"/>
      <c r="AI106" s="149">
        <v>0</v>
      </c>
      <c r="AJ106" s="56"/>
      <c r="AK106" s="56"/>
      <c r="AL106" s="56"/>
      <c r="AM106" s="149">
        <v>0</v>
      </c>
      <c r="AN106" s="56"/>
      <c r="AO106" s="56"/>
      <c r="AP106" s="56"/>
      <c r="AQ106" s="149">
        <v>0</v>
      </c>
      <c r="AR106" s="56"/>
      <c r="AS106" s="56"/>
      <c r="AT106" s="56"/>
      <c r="AU106" s="133">
        <v>0</v>
      </c>
      <c r="AV106" s="56"/>
      <c r="AW106" s="56"/>
      <c r="AX106" s="56"/>
      <c r="AY106" s="128">
        <f t="shared" si="14"/>
        <v>8</v>
      </c>
    </row>
    <row r="107" spans="1:52" ht="45">
      <c r="B107" s="116" t="s">
        <v>128</v>
      </c>
      <c r="C107" s="101">
        <v>0</v>
      </c>
      <c r="D107" s="102"/>
      <c r="E107" s="102"/>
      <c r="F107" s="102"/>
      <c r="G107" s="101">
        <v>0</v>
      </c>
      <c r="H107" s="102"/>
      <c r="I107" s="102"/>
      <c r="J107" s="102"/>
      <c r="K107" s="101">
        <v>0</v>
      </c>
      <c r="L107" s="102"/>
      <c r="M107" s="102"/>
      <c r="N107" s="102"/>
      <c r="O107" s="101">
        <v>0</v>
      </c>
      <c r="P107" s="102"/>
      <c r="Q107" s="102"/>
      <c r="R107" s="102"/>
      <c r="S107" s="101">
        <v>0</v>
      </c>
      <c r="T107" s="102"/>
      <c r="U107" s="102"/>
      <c r="V107" s="102"/>
      <c r="W107" s="101">
        <v>0</v>
      </c>
      <c r="X107" s="102"/>
      <c r="Y107" s="102"/>
      <c r="Z107" s="102"/>
      <c r="AA107" s="101">
        <v>0</v>
      </c>
      <c r="AB107" s="102"/>
      <c r="AC107" s="102"/>
      <c r="AD107" s="102"/>
      <c r="AE107" s="101">
        <v>0</v>
      </c>
      <c r="AF107" s="102"/>
      <c r="AG107" s="102"/>
      <c r="AH107" s="104"/>
      <c r="AI107" s="101">
        <v>0</v>
      </c>
      <c r="AJ107" s="102"/>
      <c r="AK107" s="102"/>
      <c r="AL107" s="102"/>
      <c r="AM107" s="101">
        <v>0</v>
      </c>
      <c r="AN107" s="102"/>
      <c r="AO107" s="102"/>
      <c r="AP107" s="102"/>
      <c r="AQ107" s="101">
        <v>1</v>
      </c>
      <c r="AR107" s="102"/>
      <c r="AS107" s="102"/>
      <c r="AT107" s="102"/>
      <c r="AU107" s="134">
        <v>0</v>
      </c>
      <c r="AV107" s="102"/>
      <c r="AW107" s="102"/>
      <c r="AX107" s="102"/>
      <c r="AY107" s="128">
        <f t="shared" si="14"/>
        <v>1</v>
      </c>
    </row>
    <row r="108" spans="1:52" ht="60.75" thickBot="1">
      <c r="B108" s="83" t="s">
        <v>129</v>
      </c>
      <c r="C108" s="29">
        <v>0</v>
      </c>
      <c r="D108" s="179"/>
      <c r="E108" s="179"/>
      <c r="F108" s="179"/>
      <c r="G108" s="29">
        <v>0</v>
      </c>
      <c r="H108" s="179"/>
      <c r="I108" s="179"/>
      <c r="J108" s="179"/>
      <c r="K108" s="29">
        <v>0</v>
      </c>
      <c r="L108" s="179"/>
      <c r="M108" s="179"/>
      <c r="N108" s="179"/>
      <c r="O108" s="29">
        <v>0</v>
      </c>
      <c r="P108" s="179"/>
      <c r="Q108" s="179"/>
      <c r="R108" s="179"/>
      <c r="S108" s="29">
        <v>0</v>
      </c>
      <c r="T108" s="179"/>
      <c r="U108" s="179"/>
      <c r="V108" s="179"/>
      <c r="W108" s="29">
        <v>0</v>
      </c>
      <c r="X108" s="179"/>
      <c r="Y108" s="179"/>
      <c r="Z108" s="179"/>
      <c r="AA108" s="29">
        <v>0</v>
      </c>
      <c r="AB108" s="179"/>
      <c r="AC108" s="179"/>
      <c r="AD108" s="179"/>
      <c r="AE108" s="29">
        <v>0</v>
      </c>
      <c r="AF108" s="179"/>
      <c r="AG108" s="179"/>
      <c r="AH108" s="73"/>
      <c r="AI108" s="29">
        <v>0</v>
      </c>
      <c r="AJ108" s="179"/>
      <c r="AK108" s="179"/>
      <c r="AL108" s="179"/>
      <c r="AM108" s="29">
        <v>0</v>
      </c>
      <c r="AN108" s="179"/>
      <c r="AO108" s="179"/>
      <c r="AP108" s="179"/>
      <c r="AQ108" s="29">
        <v>0</v>
      </c>
      <c r="AR108" s="179"/>
      <c r="AS108" s="179"/>
      <c r="AT108" s="179"/>
      <c r="AU108" s="29">
        <f t="shared" ref="AU108" si="43">AU104+AU105+AU106+AU107+AU107</f>
        <v>0</v>
      </c>
      <c r="AV108" s="179"/>
      <c r="AW108" s="179"/>
      <c r="AX108" s="179"/>
      <c r="AY108" s="29"/>
    </row>
    <row r="109" spans="1:52" ht="15.75" thickBot="1">
      <c r="B109" s="7" t="s">
        <v>83</v>
      </c>
      <c r="C109" s="29">
        <f>C108+C107+C106+C105</f>
        <v>2</v>
      </c>
      <c r="D109" s="59">
        <f t="shared" ref="D109:AX109" si="44">D105+D106+D107+D108+D108</f>
        <v>160</v>
      </c>
      <c r="E109" s="59">
        <f t="shared" si="44"/>
        <v>160</v>
      </c>
      <c r="F109" s="59">
        <f t="shared" si="44"/>
        <v>150</v>
      </c>
      <c r="G109" s="29">
        <v>2</v>
      </c>
      <c r="H109" s="59">
        <f t="shared" si="44"/>
        <v>215</v>
      </c>
      <c r="I109" s="59">
        <f t="shared" si="44"/>
        <v>215</v>
      </c>
      <c r="J109" s="59">
        <f t="shared" si="44"/>
        <v>200</v>
      </c>
      <c r="K109" s="29">
        <v>2</v>
      </c>
      <c r="L109" s="59">
        <f t="shared" si="44"/>
        <v>92</v>
      </c>
      <c r="M109" s="59">
        <f t="shared" si="44"/>
        <v>92</v>
      </c>
      <c r="N109" s="59">
        <f t="shared" si="44"/>
        <v>90</v>
      </c>
      <c r="O109" s="29">
        <v>2</v>
      </c>
      <c r="P109" s="59">
        <f t="shared" si="44"/>
        <v>226</v>
      </c>
      <c r="Q109" s="59">
        <f t="shared" si="44"/>
        <v>226</v>
      </c>
      <c r="R109" s="59">
        <f t="shared" si="44"/>
        <v>226</v>
      </c>
      <c r="S109" s="29">
        <v>2</v>
      </c>
      <c r="T109" s="59">
        <f t="shared" si="44"/>
        <v>205</v>
      </c>
      <c r="U109" s="59">
        <f t="shared" si="44"/>
        <v>205</v>
      </c>
      <c r="V109" s="59">
        <f t="shared" si="44"/>
        <v>0</v>
      </c>
      <c r="W109" s="29">
        <v>2</v>
      </c>
      <c r="X109" s="59">
        <f t="shared" si="44"/>
        <v>104</v>
      </c>
      <c r="Y109" s="59">
        <f t="shared" si="44"/>
        <v>104</v>
      </c>
      <c r="Z109" s="59">
        <f t="shared" si="44"/>
        <v>104</v>
      </c>
      <c r="AA109" s="29">
        <v>2</v>
      </c>
      <c r="AB109" s="59">
        <f t="shared" si="44"/>
        <v>0</v>
      </c>
      <c r="AC109" s="59">
        <f t="shared" si="44"/>
        <v>0</v>
      </c>
      <c r="AD109" s="59">
        <f t="shared" si="44"/>
        <v>0</v>
      </c>
      <c r="AE109" s="29">
        <v>2</v>
      </c>
      <c r="AF109" s="59">
        <f t="shared" si="44"/>
        <v>0</v>
      </c>
      <c r="AG109" s="59">
        <f t="shared" si="44"/>
        <v>0</v>
      </c>
      <c r="AH109" s="59">
        <f t="shared" si="44"/>
        <v>0</v>
      </c>
      <c r="AI109" s="29">
        <v>0</v>
      </c>
      <c r="AJ109" s="59">
        <f t="shared" si="44"/>
        <v>0</v>
      </c>
      <c r="AK109" s="59">
        <f t="shared" si="44"/>
        <v>0</v>
      </c>
      <c r="AL109" s="59">
        <f t="shared" si="44"/>
        <v>0</v>
      </c>
      <c r="AM109" s="29">
        <v>0</v>
      </c>
      <c r="AN109" s="59">
        <f t="shared" si="44"/>
        <v>0</v>
      </c>
      <c r="AO109" s="59">
        <f t="shared" si="44"/>
        <v>0</v>
      </c>
      <c r="AP109" s="59">
        <f t="shared" si="44"/>
        <v>0</v>
      </c>
      <c r="AQ109" s="29">
        <f t="shared" si="44"/>
        <v>1</v>
      </c>
      <c r="AR109" s="59">
        <f t="shared" si="44"/>
        <v>0</v>
      </c>
      <c r="AS109" s="59">
        <f t="shared" si="44"/>
        <v>0</v>
      </c>
      <c r="AT109" s="59">
        <f t="shared" si="44"/>
        <v>0</v>
      </c>
      <c r="AU109" s="135">
        <v>0</v>
      </c>
      <c r="AV109" s="59">
        <f t="shared" si="44"/>
        <v>0</v>
      </c>
      <c r="AW109" s="59">
        <f t="shared" si="44"/>
        <v>0</v>
      </c>
      <c r="AX109" s="59">
        <f t="shared" si="44"/>
        <v>0</v>
      </c>
      <c r="AY109" s="128">
        <f t="shared" si="14"/>
        <v>17</v>
      </c>
    </row>
    <row r="110" spans="1:52" ht="75.75" thickBot="1">
      <c r="B110" s="5" t="s">
        <v>84</v>
      </c>
      <c r="C110" s="30">
        <v>2</v>
      </c>
      <c r="D110" s="179">
        <v>0</v>
      </c>
      <c r="E110" s="56">
        <v>0</v>
      </c>
      <c r="F110" s="179">
        <v>0</v>
      </c>
      <c r="G110" s="30">
        <v>2</v>
      </c>
      <c r="H110" s="179">
        <v>0</v>
      </c>
      <c r="I110" s="179">
        <v>0</v>
      </c>
      <c r="J110" s="179">
        <v>0</v>
      </c>
      <c r="K110" s="29">
        <v>2</v>
      </c>
      <c r="L110" s="179">
        <v>0</v>
      </c>
      <c r="M110" s="179">
        <v>0</v>
      </c>
      <c r="N110" s="179">
        <v>0</v>
      </c>
      <c r="O110" s="29">
        <v>2</v>
      </c>
      <c r="P110" s="179">
        <v>0</v>
      </c>
      <c r="Q110" s="179">
        <v>0</v>
      </c>
      <c r="R110" s="179">
        <v>0</v>
      </c>
      <c r="S110" s="29">
        <v>2</v>
      </c>
      <c r="T110" s="179">
        <v>0</v>
      </c>
      <c r="U110" s="179">
        <v>0</v>
      </c>
      <c r="V110" s="179"/>
      <c r="W110" s="29">
        <v>2</v>
      </c>
      <c r="X110" s="179">
        <v>0</v>
      </c>
      <c r="Y110" s="179">
        <v>0</v>
      </c>
      <c r="Z110" s="179">
        <v>0</v>
      </c>
      <c r="AA110" s="29">
        <v>2</v>
      </c>
      <c r="AB110" s="179">
        <v>0</v>
      </c>
      <c r="AC110" s="179">
        <v>0</v>
      </c>
      <c r="AD110" s="179">
        <v>0</v>
      </c>
      <c r="AE110" s="29">
        <v>2</v>
      </c>
      <c r="AF110" s="179">
        <v>0</v>
      </c>
      <c r="AG110" s="179">
        <v>0</v>
      </c>
      <c r="AH110" s="73">
        <v>0</v>
      </c>
      <c r="AI110" s="29">
        <v>0</v>
      </c>
      <c r="AJ110" s="179">
        <v>0</v>
      </c>
      <c r="AK110" s="179">
        <v>0</v>
      </c>
      <c r="AL110" s="179">
        <v>0</v>
      </c>
      <c r="AM110" s="29">
        <v>0</v>
      </c>
      <c r="AN110" s="179">
        <v>0</v>
      </c>
      <c r="AO110" s="179">
        <v>0</v>
      </c>
      <c r="AP110" s="179">
        <v>0</v>
      </c>
      <c r="AQ110" s="29">
        <v>0</v>
      </c>
      <c r="AR110" s="179">
        <v>0</v>
      </c>
      <c r="AS110" s="179">
        <v>0</v>
      </c>
      <c r="AT110" s="179">
        <v>0</v>
      </c>
      <c r="AU110" s="135">
        <v>0</v>
      </c>
      <c r="AV110" s="179">
        <v>0</v>
      </c>
      <c r="AW110" s="179">
        <v>0</v>
      </c>
      <c r="AX110" s="179">
        <v>0</v>
      </c>
      <c r="AY110" s="128">
        <f t="shared" si="14"/>
        <v>16</v>
      </c>
    </row>
    <row r="111" spans="1:52" ht="60.75" thickBot="1">
      <c r="B111" s="6" t="s">
        <v>85</v>
      </c>
      <c r="C111" s="29">
        <v>1</v>
      </c>
      <c r="D111" s="57">
        <v>20</v>
      </c>
      <c r="E111" s="57">
        <v>20</v>
      </c>
      <c r="F111" s="57">
        <v>20</v>
      </c>
      <c r="G111" s="29">
        <v>1</v>
      </c>
      <c r="H111" s="57">
        <v>30</v>
      </c>
      <c r="I111" s="57">
        <v>30</v>
      </c>
      <c r="J111" s="57">
        <v>30</v>
      </c>
      <c r="K111" s="29">
        <v>1</v>
      </c>
      <c r="L111" s="57">
        <v>15</v>
      </c>
      <c r="M111" s="57">
        <v>15</v>
      </c>
      <c r="N111" s="57">
        <v>15</v>
      </c>
      <c r="O111" s="29">
        <v>1</v>
      </c>
      <c r="P111" s="57">
        <v>20</v>
      </c>
      <c r="Q111" s="57">
        <v>20</v>
      </c>
      <c r="R111" s="57">
        <v>20</v>
      </c>
      <c r="S111" s="29">
        <v>1</v>
      </c>
      <c r="T111" s="57">
        <v>15</v>
      </c>
      <c r="U111" s="57">
        <v>15</v>
      </c>
      <c r="V111" s="57">
        <v>12</v>
      </c>
      <c r="W111" s="29">
        <v>1</v>
      </c>
      <c r="X111" s="57">
        <v>18</v>
      </c>
      <c r="Y111" s="57">
        <v>18</v>
      </c>
      <c r="Z111" s="57">
        <v>18</v>
      </c>
      <c r="AA111" s="29">
        <v>1</v>
      </c>
      <c r="AB111" s="57">
        <v>10</v>
      </c>
      <c r="AC111" s="57">
        <v>10</v>
      </c>
      <c r="AD111" s="57">
        <v>10</v>
      </c>
      <c r="AE111" s="29">
        <v>1</v>
      </c>
      <c r="AF111" s="57">
        <v>7</v>
      </c>
      <c r="AG111" s="57">
        <v>7</v>
      </c>
      <c r="AH111" s="98">
        <v>7</v>
      </c>
      <c r="AI111" s="29">
        <v>0</v>
      </c>
      <c r="AJ111" s="179">
        <v>0</v>
      </c>
      <c r="AK111" s="179">
        <v>0</v>
      </c>
      <c r="AL111" s="179">
        <v>0</v>
      </c>
      <c r="AM111" s="29">
        <v>0</v>
      </c>
      <c r="AN111" s="179">
        <v>0</v>
      </c>
      <c r="AO111" s="179">
        <v>0</v>
      </c>
      <c r="AP111" s="179">
        <v>0</v>
      </c>
      <c r="AQ111" s="29">
        <v>0</v>
      </c>
      <c r="AR111" s="179">
        <v>20</v>
      </c>
      <c r="AS111" s="179">
        <v>20</v>
      </c>
      <c r="AT111" s="179">
        <v>20</v>
      </c>
      <c r="AU111" s="135">
        <v>0</v>
      </c>
      <c r="AV111" s="179">
        <v>0</v>
      </c>
      <c r="AW111" s="179">
        <v>0</v>
      </c>
      <c r="AX111" s="179">
        <v>0</v>
      </c>
      <c r="AY111" s="128">
        <f t="shared" si="14"/>
        <v>8</v>
      </c>
    </row>
    <row r="112" spans="1:52" ht="60.75" thickBot="1">
      <c r="B112" s="9" t="s">
        <v>86</v>
      </c>
      <c r="C112" s="30">
        <f>SUM(C111)</f>
        <v>1</v>
      </c>
      <c r="D112" s="179">
        <v>0</v>
      </c>
      <c r="E112" s="56">
        <v>0</v>
      </c>
      <c r="F112" s="179">
        <v>0</v>
      </c>
      <c r="G112" s="30">
        <f>SUM(G111)</f>
        <v>1</v>
      </c>
      <c r="H112" s="179">
        <v>0</v>
      </c>
      <c r="I112" s="179">
        <v>0</v>
      </c>
      <c r="J112" s="179">
        <v>0</v>
      </c>
      <c r="K112" s="30">
        <f t="shared" ref="K112" si="45">K111</f>
        <v>1</v>
      </c>
      <c r="L112" s="179">
        <v>0</v>
      </c>
      <c r="M112" s="179">
        <v>0</v>
      </c>
      <c r="N112" s="179">
        <v>0</v>
      </c>
      <c r="O112" s="30">
        <f t="shared" ref="O112" si="46">O111</f>
        <v>1</v>
      </c>
      <c r="P112" s="179">
        <v>0</v>
      </c>
      <c r="Q112" s="179">
        <v>0</v>
      </c>
      <c r="R112" s="179">
        <v>0</v>
      </c>
      <c r="S112" s="30">
        <f t="shared" ref="S112" si="47">S111</f>
        <v>1</v>
      </c>
      <c r="T112" s="179">
        <v>0</v>
      </c>
      <c r="U112" s="24">
        <v>0</v>
      </c>
      <c r="V112" s="179"/>
      <c r="W112" s="30">
        <f t="shared" ref="W112" si="48">W111</f>
        <v>1</v>
      </c>
      <c r="X112" s="179">
        <v>0</v>
      </c>
      <c r="Y112" s="179">
        <v>0</v>
      </c>
      <c r="Z112" s="59">
        <v>0</v>
      </c>
      <c r="AA112" s="30">
        <f t="shared" ref="AA112" si="49">AA111</f>
        <v>1</v>
      </c>
      <c r="AB112" s="179">
        <v>0</v>
      </c>
      <c r="AC112" s="179">
        <v>0</v>
      </c>
      <c r="AD112" s="179">
        <v>0</v>
      </c>
      <c r="AE112" s="30">
        <f t="shared" ref="AE112" si="50">AE111</f>
        <v>1</v>
      </c>
      <c r="AF112" s="179">
        <v>0</v>
      </c>
      <c r="AG112" s="179">
        <v>0</v>
      </c>
      <c r="AH112" s="73">
        <v>0</v>
      </c>
      <c r="AI112" s="29">
        <v>0</v>
      </c>
      <c r="AJ112" s="179"/>
      <c r="AK112" s="179"/>
      <c r="AL112" s="179"/>
      <c r="AM112" s="29">
        <v>0</v>
      </c>
      <c r="AN112" s="179"/>
      <c r="AO112" s="179"/>
      <c r="AP112" s="179"/>
      <c r="AQ112" s="29">
        <v>0</v>
      </c>
      <c r="AR112" s="179"/>
      <c r="AS112" s="179"/>
      <c r="AT112" s="179"/>
      <c r="AU112" s="133">
        <v>0</v>
      </c>
      <c r="AV112" s="179"/>
      <c r="AW112" s="179"/>
      <c r="AX112" s="179"/>
      <c r="AY112" s="128">
        <f t="shared" si="14"/>
        <v>8</v>
      </c>
    </row>
    <row r="113" spans="2:51" ht="60.75" thickBot="1">
      <c r="B113" s="9" t="s">
        <v>87</v>
      </c>
      <c r="C113" s="148">
        <v>1</v>
      </c>
      <c r="D113" s="71">
        <v>30</v>
      </c>
      <c r="E113" s="71">
        <v>30</v>
      </c>
      <c r="F113" s="71">
        <v>30</v>
      </c>
      <c r="G113" s="148">
        <v>1</v>
      </c>
      <c r="H113" s="71">
        <v>57</v>
      </c>
      <c r="I113" s="71">
        <v>57</v>
      </c>
      <c r="J113" s="71">
        <v>57</v>
      </c>
      <c r="K113" s="148">
        <v>1</v>
      </c>
      <c r="L113" s="71">
        <v>27</v>
      </c>
      <c r="M113" s="71">
        <v>27</v>
      </c>
      <c r="N113" s="71">
        <v>27</v>
      </c>
      <c r="O113" s="148">
        <v>1</v>
      </c>
      <c r="P113" s="71">
        <v>29</v>
      </c>
      <c r="Q113" s="71">
        <v>29</v>
      </c>
      <c r="R113" s="71">
        <v>29</v>
      </c>
      <c r="S113" s="148">
        <v>1</v>
      </c>
      <c r="T113" s="71">
        <v>89</v>
      </c>
      <c r="U113" s="71">
        <v>89</v>
      </c>
      <c r="V113" s="71">
        <v>27</v>
      </c>
      <c r="W113" s="148">
        <v>1</v>
      </c>
      <c r="X113" s="71">
        <v>30</v>
      </c>
      <c r="Y113" s="71">
        <v>30</v>
      </c>
      <c r="Z113" s="159">
        <v>30</v>
      </c>
      <c r="AA113" s="148">
        <v>1</v>
      </c>
      <c r="AB113" s="71">
        <v>12</v>
      </c>
      <c r="AC113" s="71">
        <v>12</v>
      </c>
      <c r="AD113" s="71">
        <v>12</v>
      </c>
      <c r="AE113" s="148">
        <v>1</v>
      </c>
      <c r="AF113" s="71">
        <v>14</v>
      </c>
      <c r="AG113" s="71">
        <v>14</v>
      </c>
      <c r="AH113" s="182">
        <v>14</v>
      </c>
      <c r="AI113" s="149">
        <v>0</v>
      </c>
      <c r="AJ113" s="56">
        <v>0</v>
      </c>
      <c r="AK113" s="56">
        <v>0</v>
      </c>
      <c r="AL113" s="56">
        <v>0</v>
      </c>
      <c r="AM113" s="149">
        <v>0</v>
      </c>
      <c r="AN113" s="56">
        <v>0</v>
      </c>
      <c r="AO113" s="56">
        <v>0</v>
      </c>
      <c r="AP113" s="56">
        <v>0</v>
      </c>
      <c r="AQ113" s="149">
        <v>1</v>
      </c>
      <c r="AR113" s="56">
        <v>11</v>
      </c>
      <c r="AS113" s="56">
        <v>11</v>
      </c>
      <c r="AT113" s="56">
        <v>3</v>
      </c>
      <c r="AU113" s="133">
        <v>0</v>
      </c>
      <c r="AV113" s="56">
        <v>0</v>
      </c>
      <c r="AW113" s="56">
        <v>0</v>
      </c>
      <c r="AX113" s="56">
        <v>0</v>
      </c>
      <c r="AY113" s="128">
        <f t="shared" si="14"/>
        <v>9</v>
      </c>
    </row>
    <row r="114" spans="2:51" ht="60">
      <c r="B114" s="116" t="s">
        <v>139</v>
      </c>
      <c r="C114" s="112">
        <v>0</v>
      </c>
      <c r="D114" s="103"/>
      <c r="E114" s="103"/>
      <c r="F114" s="103"/>
      <c r="G114" s="112">
        <v>0</v>
      </c>
      <c r="H114" s="103"/>
      <c r="I114" s="103"/>
      <c r="J114" s="103"/>
      <c r="K114" s="112">
        <v>0</v>
      </c>
      <c r="L114" s="103"/>
      <c r="M114" s="103"/>
      <c r="N114" s="103"/>
      <c r="O114" s="112">
        <v>2</v>
      </c>
      <c r="P114" s="103"/>
      <c r="Q114" s="103"/>
      <c r="R114" s="103"/>
      <c r="S114" s="112">
        <v>0</v>
      </c>
      <c r="T114" s="103"/>
      <c r="U114" s="103"/>
      <c r="V114" s="103"/>
      <c r="W114" s="112">
        <v>0</v>
      </c>
      <c r="X114" s="103"/>
      <c r="Y114" s="103"/>
      <c r="Z114" s="113"/>
      <c r="AA114" s="112">
        <v>0</v>
      </c>
      <c r="AB114" s="103"/>
      <c r="AC114" s="103"/>
      <c r="AD114" s="103"/>
      <c r="AE114" s="112">
        <v>0</v>
      </c>
      <c r="AF114" s="103"/>
      <c r="AG114" s="103"/>
      <c r="AH114" s="114"/>
      <c r="AI114" s="101">
        <v>0</v>
      </c>
      <c r="AJ114" s="102"/>
      <c r="AK114" s="102"/>
      <c r="AL114" s="102"/>
      <c r="AM114" s="101">
        <v>0</v>
      </c>
      <c r="AN114" s="102"/>
      <c r="AO114" s="102"/>
      <c r="AP114" s="102"/>
      <c r="AQ114" s="101">
        <v>0</v>
      </c>
      <c r="AR114" s="102"/>
      <c r="AS114" s="102"/>
      <c r="AT114" s="102"/>
      <c r="AU114" s="134">
        <v>0</v>
      </c>
      <c r="AV114" s="102"/>
      <c r="AW114" s="102"/>
      <c r="AX114" s="102"/>
      <c r="AY114" s="128">
        <f t="shared" si="14"/>
        <v>2</v>
      </c>
    </row>
    <row r="115" spans="2:51" ht="60">
      <c r="B115" s="116" t="s">
        <v>131</v>
      </c>
      <c r="C115" s="112">
        <v>0</v>
      </c>
      <c r="D115" s="103"/>
      <c r="E115" s="103"/>
      <c r="F115" s="103"/>
      <c r="G115" s="112">
        <v>0</v>
      </c>
      <c r="H115" s="103"/>
      <c r="I115" s="103"/>
      <c r="J115" s="103"/>
      <c r="K115" s="112">
        <v>0</v>
      </c>
      <c r="L115" s="103"/>
      <c r="M115" s="103"/>
      <c r="N115" s="103"/>
      <c r="O115" s="112">
        <v>1</v>
      </c>
      <c r="P115" s="103">
        <v>2</v>
      </c>
      <c r="Q115" s="103">
        <v>2</v>
      </c>
      <c r="R115" s="103">
        <v>2</v>
      </c>
      <c r="S115" s="112">
        <v>0</v>
      </c>
      <c r="T115" s="103"/>
      <c r="U115" s="103"/>
      <c r="V115" s="103"/>
      <c r="W115" s="112">
        <v>0</v>
      </c>
      <c r="X115" s="103"/>
      <c r="Y115" s="103"/>
      <c r="Z115" s="113"/>
      <c r="AA115" s="112">
        <v>0</v>
      </c>
      <c r="AB115" s="103"/>
      <c r="AC115" s="103"/>
      <c r="AD115" s="103"/>
      <c r="AE115" s="112">
        <v>0</v>
      </c>
      <c r="AF115" s="103"/>
      <c r="AG115" s="103"/>
      <c r="AH115" s="114"/>
      <c r="AI115" s="101">
        <v>0</v>
      </c>
      <c r="AJ115" s="102"/>
      <c r="AK115" s="102"/>
      <c r="AL115" s="102"/>
      <c r="AM115" s="101">
        <v>0</v>
      </c>
      <c r="AN115" s="102"/>
      <c r="AO115" s="102"/>
      <c r="AP115" s="102"/>
      <c r="AQ115" s="101">
        <v>0</v>
      </c>
      <c r="AR115" s="102"/>
      <c r="AS115" s="102"/>
      <c r="AT115" s="102"/>
      <c r="AU115" s="183">
        <v>0</v>
      </c>
      <c r="AV115" s="102"/>
      <c r="AW115" s="102"/>
      <c r="AX115" s="102"/>
      <c r="AY115" s="128">
        <f t="shared" si="14"/>
        <v>1</v>
      </c>
    </row>
    <row r="116" spans="2:51" ht="75">
      <c r="B116" s="170" t="s">
        <v>132</v>
      </c>
      <c r="C116" s="30">
        <v>0</v>
      </c>
      <c r="D116" s="71"/>
      <c r="E116" s="71"/>
      <c r="F116" s="71"/>
      <c r="G116" s="30">
        <v>0</v>
      </c>
      <c r="H116" s="71"/>
      <c r="I116" s="71"/>
      <c r="J116" s="71"/>
      <c r="K116" s="30">
        <v>0</v>
      </c>
      <c r="L116" s="71"/>
      <c r="M116" s="71"/>
      <c r="N116" s="71"/>
      <c r="O116" s="30">
        <v>0</v>
      </c>
      <c r="P116" s="71"/>
      <c r="Q116" s="71"/>
      <c r="R116" s="71"/>
      <c r="S116" s="30">
        <v>0</v>
      </c>
      <c r="T116" s="71"/>
      <c r="U116" s="71"/>
      <c r="V116" s="71"/>
      <c r="W116" s="30">
        <v>0</v>
      </c>
      <c r="X116" s="71"/>
      <c r="Y116" s="71"/>
      <c r="Z116" s="71"/>
      <c r="AA116" s="30">
        <v>0</v>
      </c>
      <c r="AB116" s="71"/>
      <c r="AC116" s="71"/>
      <c r="AD116" s="71"/>
      <c r="AE116" s="30">
        <v>0</v>
      </c>
      <c r="AF116" s="71"/>
      <c r="AG116" s="71"/>
      <c r="AH116" s="71"/>
      <c r="AI116" s="30">
        <f t="shared" ref="AI116" si="51">AI109+AI110+AI111+AI112+AI113+AI114+AI115</f>
        <v>0</v>
      </c>
      <c r="AJ116" s="56"/>
      <c r="AK116" s="56"/>
      <c r="AL116" s="56"/>
      <c r="AM116" s="30">
        <f t="shared" ref="AM116" si="52">AM109+AM110+AM111+AM112+AM113+AM114+AM115</f>
        <v>0</v>
      </c>
      <c r="AN116" s="56"/>
      <c r="AO116" s="56"/>
      <c r="AP116" s="56"/>
      <c r="AQ116" s="149">
        <v>0</v>
      </c>
      <c r="AR116" s="56"/>
      <c r="AS116" s="56"/>
      <c r="AT116" s="56"/>
      <c r="AU116" s="30">
        <f t="shared" ref="AU116" si="53">AU109+AU110+AU111+AU112+AU113+AU114+AU115</f>
        <v>0</v>
      </c>
      <c r="AV116" s="56"/>
      <c r="AW116" s="56"/>
      <c r="AX116" s="56"/>
      <c r="AY116" s="30">
        <v>0</v>
      </c>
    </row>
    <row r="117" spans="2:51" ht="15.75" thickBot="1">
      <c r="B117" s="7" t="s">
        <v>88</v>
      </c>
      <c r="C117" s="29">
        <v>5</v>
      </c>
      <c r="D117" s="58">
        <f t="shared" ref="D117:J117" si="54">D116+D115+D114+D113+D112+D111+D110</f>
        <v>50</v>
      </c>
      <c r="E117" s="58">
        <f t="shared" si="54"/>
        <v>50</v>
      </c>
      <c r="F117" s="58">
        <f t="shared" si="54"/>
        <v>50</v>
      </c>
      <c r="G117" s="29">
        <v>5</v>
      </c>
      <c r="H117" s="58">
        <f t="shared" si="54"/>
        <v>87</v>
      </c>
      <c r="I117" s="58">
        <f t="shared" si="54"/>
        <v>87</v>
      </c>
      <c r="J117" s="58">
        <f t="shared" si="54"/>
        <v>87</v>
      </c>
      <c r="K117" s="118">
        <v>5</v>
      </c>
      <c r="L117" s="58">
        <f t="shared" ref="L117:N117" si="55">L116+L115+L114+L113+L112+L111+L110</f>
        <v>42</v>
      </c>
      <c r="M117" s="58">
        <f t="shared" si="55"/>
        <v>42</v>
      </c>
      <c r="N117" s="58">
        <f t="shared" si="55"/>
        <v>42</v>
      </c>
      <c r="O117" s="118">
        <v>5</v>
      </c>
      <c r="P117" s="58">
        <f t="shared" ref="P117:R117" si="56">P116+P115+P114+P113+P112+P111+P110</f>
        <v>51</v>
      </c>
      <c r="Q117" s="58">
        <f t="shared" si="56"/>
        <v>51</v>
      </c>
      <c r="R117" s="58">
        <f t="shared" si="56"/>
        <v>51</v>
      </c>
      <c r="S117" s="118">
        <v>5</v>
      </c>
      <c r="T117" s="58">
        <f t="shared" ref="T117:V117" si="57">T116+T115+T114+T113+T112+T111+T110</f>
        <v>104</v>
      </c>
      <c r="U117" s="58">
        <f t="shared" si="57"/>
        <v>104</v>
      </c>
      <c r="V117" s="58">
        <f t="shared" si="57"/>
        <v>39</v>
      </c>
      <c r="W117" s="118">
        <v>5</v>
      </c>
      <c r="X117" s="58">
        <f t="shared" ref="X117:Z117" si="58">X116+X115+X114+X113+X112+X111+X110</f>
        <v>48</v>
      </c>
      <c r="Y117" s="58">
        <f t="shared" si="58"/>
        <v>48</v>
      </c>
      <c r="Z117" s="58">
        <f t="shared" si="58"/>
        <v>48</v>
      </c>
      <c r="AA117" s="118">
        <v>5</v>
      </c>
      <c r="AB117" s="58">
        <f t="shared" ref="AB117:AD117" si="59">AB116+AB115+AB114+AB113+AB112+AB111+AB110</f>
        <v>22</v>
      </c>
      <c r="AC117" s="58">
        <f t="shared" si="59"/>
        <v>22</v>
      </c>
      <c r="AD117" s="58">
        <f t="shared" si="59"/>
        <v>22</v>
      </c>
      <c r="AE117" s="118">
        <v>5</v>
      </c>
      <c r="AF117" s="58">
        <f>AF116+AF115+AF114+AF113+AF112+AF111+AF110</f>
        <v>21</v>
      </c>
      <c r="AG117" s="58">
        <f t="shared" ref="AG117:AH117" si="60">AG116+AG115+AG114+AG113+AG112+AG111+AG110</f>
        <v>21</v>
      </c>
      <c r="AH117" s="58">
        <f t="shared" si="60"/>
        <v>21</v>
      </c>
      <c r="AI117" s="118">
        <v>0</v>
      </c>
      <c r="AJ117" s="58">
        <f t="shared" ref="AJ117:AL117" si="61">AJ116+AJ115+AJ114+AJ113+AJ112+AJ111+AJ110</f>
        <v>0</v>
      </c>
      <c r="AK117" s="58">
        <f t="shared" si="61"/>
        <v>0</v>
      </c>
      <c r="AL117" s="58">
        <f t="shared" si="61"/>
        <v>0</v>
      </c>
      <c r="AM117" s="29">
        <v>0</v>
      </c>
      <c r="AN117" s="58">
        <f t="shared" ref="AN117:AT117" si="62">AN116+AN115+AN114+AN113+AN112+AN111+AN110</f>
        <v>0</v>
      </c>
      <c r="AO117" s="58">
        <f t="shared" si="62"/>
        <v>0</v>
      </c>
      <c r="AP117" s="58">
        <f t="shared" si="62"/>
        <v>0</v>
      </c>
      <c r="AQ117" s="30">
        <f t="shared" si="62"/>
        <v>1</v>
      </c>
      <c r="AR117" s="58">
        <f t="shared" si="62"/>
        <v>31</v>
      </c>
      <c r="AS117" s="58">
        <f t="shared" si="62"/>
        <v>31</v>
      </c>
      <c r="AT117" s="58">
        <f t="shared" si="62"/>
        <v>23</v>
      </c>
      <c r="AU117" s="133">
        <v>0</v>
      </c>
      <c r="AV117" s="58">
        <f t="shared" ref="AV117:AY117" si="63">AV116+AV115+AV114+AV113+AV112+AV111+AV110</f>
        <v>0</v>
      </c>
      <c r="AW117" s="58">
        <f t="shared" si="63"/>
        <v>0</v>
      </c>
      <c r="AX117" s="58">
        <f t="shared" si="63"/>
        <v>0</v>
      </c>
      <c r="AY117" s="30">
        <f t="shared" si="63"/>
        <v>44</v>
      </c>
    </row>
    <row r="118" spans="2:51" ht="75">
      <c r="B118" s="6" t="s">
        <v>89</v>
      </c>
      <c r="C118" s="148">
        <v>0</v>
      </c>
      <c r="D118" s="180">
        <v>20</v>
      </c>
      <c r="E118" s="180">
        <v>20</v>
      </c>
      <c r="F118" s="180">
        <v>20</v>
      </c>
      <c r="G118" s="148">
        <v>0</v>
      </c>
      <c r="H118" s="180">
        <v>42</v>
      </c>
      <c r="I118" s="181">
        <v>42</v>
      </c>
      <c r="J118" s="181">
        <v>42</v>
      </c>
      <c r="K118" s="148">
        <v>0</v>
      </c>
      <c r="L118" s="181">
        <v>25</v>
      </c>
      <c r="M118" s="181">
        <v>25</v>
      </c>
      <c r="N118" s="181">
        <v>25</v>
      </c>
      <c r="O118" s="148">
        <v>0</v>
      </c>
      <c r="P118" s="117">
        <v>41</v>
      </c>
      <c r="Q118" s="117">
        <v>41</v>
      </c>
      <c r="R118" s="117">
        <v>41</v>
      </c>
      <c r="S118" s="148">
        <v>0</v>
      </c>
      <c r="T118" s="117">
        <v>75</v>
      </c>
      <c r="U118" s="117">
        <v>75</v>
      </c>
      <c r="V118" s="117">
        <v>0</v>
      </c>
      <c r="W118" s="148">
        <v>0</v>
      </c>
      <c r="X118" s="117">
        <v>28</v>
      </c>
      <c r="Y118" s="117">
        <v>28</v>
      </c>
      <c r="Z118" s="117">
        <v>28</v>
      </c>
      <c r="AA118" s="148">
        <v>0</v>
      </c>
      <c r="AB118" s="117">
        <v>3</v>
      </c>
      <c r="AC118" s="117">
        <v>3</v>
      </c>
      <c r="AD118" s="117">
        <v>3</v>
      </c>
      <c r="AE118" s="148">
        <v>0</v>
      </c>
      <c r="AF118" s="117">
        <v>1</v>
      </c>
      <c r="AG118" s="117">
        <v>1</v>
      </c>
      <c r="AH118" s="117">
        <v>1</v>
      </c>
      <c r="AI118" s="149"/>
      <c r="AJ118" s="94"/>
      <c r="AK118" s="94"/>
      <c r="AL118" s="94"/>
      <c r="AM118" s="149">
        <v>0</v>
      </c>
      <c r="AN118" s="179"/>
      <c r="AO118" s="179"/>
      <c r="AP118" s="179"/>
      <c r="AQ118" s="29">
        <v>0</v>
      </c>
      <c r="AR118" s="179"/>
      <c r="AS118" s="179"/>
      <c r="AT118" s="179"/>
      <c r="AU118" s="133">
        <v>0</v>
      </c>
      <c r="AV118" s="179"/>
      <c r="AW118" s="179"/>
      <c r="AX118" s="179"/>
      <c r="AY118" s="128">
        <f t="shared" si="14"/>
        <v>0</v>
      </c>
    </row>
    <row r="119" spans="2:51" ht="60">
      <c r="B119" s="116" t="s">
        <v>133</v>
      </c>
      <c r="C119" s="112">
        <f>C117+C118</f>
        <v>5</v>
      </c>
      <c r="D119" s="103"/>
      <c r="E119" s="103"/>
      <c r="F119" s="103"/>
      <c r="G119" s="112">
        <f>G117+G118</f>
        <v>5</v>
      </c>
      <c r="H119" s="103"/>
      <c r="I119" s="103"/>
      <c r="J119" s="103"/>
      <c r="K119" s="112">
        <f t="shared" ref="K119" si="64">K117+K118</f>
        <v>5</v>
      </c>
      <c r="L119" s="103"/>
      <c r="M119" s="103"/>
      <c r="N119" s="103"/>
      <c r="O119" s="112">
        <f t="shared" ref="O119" si="65">O117+O118</f>
        <v>5</v>
      </c>
      <c r="P119" s="103"/>
      <c r="Q119" s="103"/>
      <c r="R119" s="103"/>
      <c r="S119" s="112">
        <f t="shared" ref="S119" si="66">S117+S118</f>
        <v>5</v>
      </c>
      <c r="T119" s="103"/>
      <c r="U119" s="103"/>
      <c r="V119" s="103"/>
      <c r="W119" s="112">
        <f t="shared" ref="W119" si="67">W117+W118</f>
        <v>5</v>
      </c>
      <c r="X119" s="103"/>
      <c r="Y119" s="103"/>
      <c r="Z119" s="103"/>
      <c r="AA119" s="112">
        <f t="shared" ref="AA119" si="68">AA117+AA118</f>
        <v>5</v>
      </c>
      <c r="AB119" s="103"/>
      <c r="AC119" s="103"/>
      <c r="AD119" s="103"/>
      <c r="AE119" s="112">
        <f t="shared" ref="AE119" si="69">AE117+AE118</f>
        <v>5</v>
      </c>
      <c r="AF119" s="103"/>
      <c r="AG119" s="103"/>
      <c r="AH119" s="103"/>
      <c r="AI119" s="112">
        <f t="shared" ref="AI119:AI120" si="70">AI117+AI118</f>
        <v>0</v>
      </c>
      <c r="AJ119" s="102"/>
      <c r="AK119" s="102"/>
      <c r="AL119" s="102"/>
      <c r="AM119" s="112">
        <f t="shared" ref="AM119" si="71">AM117+AM118</f>
        <v>0</v>
      </c>
      <c r="AN119" s="102"/>
      <c r="AO119" s="102"/>
      <c r="AP119" s="102"/>
      <c r="AQ119" s="101">
        <v>0</v>
      </c>
      <c r="AR119" s="102"/>
      <c r="AS119" s="102"/>
      <c r="AT119" s="102"/>
      <c r="AU119" s="112">
        <f t="shared" ref="AU119" si="72">AU117+AU118</f>
        <v>0</v>
      </c>
      <c r="AV119" s="102"/>
      <c r="AW119" s="102"/>
      <c r="AX119" s="102"/>
      <c r="AY119" s="30">
        <f>C119+G119+K119+O119+S119+W119+AA119+AE119+AI119+AM119+AQ119+AU119</f>
        <v>40</v>
      </c>
    </row>
    <row r="120" spans="2:51">
      <c r="B120" s="22" t="s">
        <v>90</v>
      </c>
      <c r="C120" s="29">
        <f>C118+C119</f>
        <v>5</v>
      </c>
      <c r="D120" s="59">
        <v>39</v>
      </c>
      <c r="E120" s="59">
        <v>39</v>
      </c>
      <c r="F120" s="59">
        <v>39</v>
      </c>
      <c r="G120" s="29">
        <f t="shared" ref="G120:AX120" si="73">G118+G119</f>
        <v>5</v>
      </c>
      <c r="H120" s="59">
        <v>78</v>
      </c>
      <c r="I120" s="59">
        <v>78</v>
      </c>
      <c r="J120" s="59">
        <v>78</v>
      </c>
      <c r="K120" s="29">
        <f t="shared" si="73"/>
        <v>5</v>
      </c>
      <c r="L120" s="59">
        <v>45</v>
      </c>
      <c r="M120" s="59">
        <v>45</v>
      </c>
      <c r="N120" s="59">
        <v>45</v>
      </c>
      <c r="O120" s="29">
        <f t="shared" si="73"/>
        <v>5</v>
      </c>
      <c r="P120" s="59">
        <v>83</v>
      </c>
      <c r="Q120" s="59">
        <v>83</v>
      </c>
      <c r="R120" s="59">
        <v>83</v>
      </c>
      <c r="S120" s="29">
        <f t="shared" si="73"/>
        <v>5</v>
      </c>
      <c r="T120" s="59">
        <v>92</v>
      </c>
      <c r="U120" s="59">
        <v>92</v>
      </c>
      <c r="V120" s="59">
        <f t="shared" si="73"/>
        <v>0</v>
      </c>
      <c r="W120" s="29">
        <f t="shared" si="73"/>
        <v>5</v>
      </c>
      <c r="X120" s="59">
        <v>51</v>
      </c>
      <c r="Y120" s="59">
        <v>51</v>
      </c>
      <c r="Z120" s="59">
        <v>51</v>
      </c>
      <c r="AA120" s="29">
        <f t="shared" si="73"/>
        <v>5</v>
      </c>
      <c r="AB120" s="59">
        <v>6</v>
      </c>
      <c r="AC120" s="59">
        <v>6</v>
      </c>
      <c r="AD120" s="59">
        <v>6</v>
      </c>
      <c r="AE120" s="29">
        <f t="shared" si="73"/>
        <v>5</v>
      </c>
      <c r="AF120" s="59">
        <v>3</v>
      </c>
      <c r="AG120" s="59">
        <v>3</v>
      </c>
      <c r="AH120" s="59">
        <v>3</v>
      </c>
      <c r="AI120" s="29">
        <f t="shared" si="70"/>
        <v>0</v>
      </c>
      <c r="AJ120" s="59">
        <f t="shared" si="73"/>
        <v>0</v>
      </c>
      <c r="AK120" s="59">
        <f t="shared" si="73"/>
        <v>0</v>
      </c>
      <c r="AL120" s="59">
        <f t="shared" si="73"/>
        <v>0</v>
      </c>
      <c r="AM120" s="29">
        <f t="shared" si="73"/>
        <v>0</v>
      </c>
      <c r="AN120" s="59">
        <f t="shared" si="73"/>
        <v>0</v>
      </c>
      <c r="AO120" s="59">
        <f t="shared" si="73"/>
        <v>0</v>
      </c>
      <c r="AP120" s="59">
        <f t="shared" si="73"/>
        <v>0</v>
      </c>
      <c r="AQ120" s="29">
        <f t="shared" si="73"/>
        <v>0</v>
      </c>
      <c r="AR120" s="59">
        <f t="shared" si="73"/>
        <v>0</v>
      </c>
      <c r="AS120" s="59">
        <f t="shared" si="73"/>
        <v>0</v>
      </c>
      <c r="AT120" s="59">
        <f t="shared" si="73"/>
        <v>0</v>
      </c>
      <c r="AU120" s="29">
        <f t="shared" si="73"/>
        <v>0</v>
      </c>
      <c r="AV120" s="59">
        <f t="shared" si="73"/>
        <v>0</v>
      </c>
      <c r="AW120" s="59">
        <f t="shared" si="73"/>
        <v>0</v>
      </c>
      <c r="AX120" s="59">
        <f t="shared" si="73"/>
        <v>0</v>
      </c>
      <c r="AY120" s="128">
        <f>C120+G120+K120+O120+S120+W120+AA120+AE120+AI120+AM120+AQ120+AU120</f>
        <v>40</v>
      </c>
    </row>
    <row r="121" spans="2:51">
      <c r="B121" s="144" t="s">
        <v>91</v>
      </c>
      <c r="C121" s="148">
        <f>C54+C55+C59+C66+C67</f>
        <v>185</v>
      </c>
      <c r="D121" s="159">
        <f t="shared" ref="D121:AX121" si="74">D54+D55+D59+D66+D67</f>
        <v>2264</v>
      </c>
      <c r="E121" s="159">
        <f t="shared" si="74"/>
        <v>1979</v>
      </c>
      <c r="F121" s="159">
        <f t="shared" si="74"/>
        <v>1421</v>
      </c>
      <c r="G121" s="148">
        <f t="shared" si="74"/>
        <v>185</v>
      </c>
      <c r="H121" s="159">
        <f t="shared" si="74"/>
        <v>4011</v>
      </c>
      <c r="I121" s="159">
        <f t="shared" si="74"/>
        <v>3954</v>
      </c>
      <c r="J121" s="159">
        <f t="shared" si="74"/>
        <v>2867</v>
      </c>
      <c r="K121" s="148">
        <f t="shared" si="74"/>
        <v>187</v>
      </c>
      <c r="L121" s="159">
        <f t="shared" si="74"/>
        <v>1954</v>
      </c>
      <c r="M121" s="159">
        <f t="shared" si="74"/>
        <v>1920</v>
      </c>
      <c r="N121" s="159">
        <f t="shared" si="74"/>
        <v>1378</v>
      </c>
      <c r="O121" s="148">
        <f t="shared" si="74"/>
        <v>190</v>
      </c>
      <c r="P121" s="159">
        <f t="shared" si="74"/>
        <v>2601</v>
      </c>
      <c r="Q121" s="159">
        <f t="shared" si="74"/>
        <v>2550</v>
      </c>
      <c r="R121" s="159">
        <f t="shared" si="74"/>
        <v>2030</v>
      </c>
      <c r="S121" s="148">
        <f t="shared" si="74"/>
        <v>183</v>
      </c>
      <c r="T121" s="159">
        <f t="shared" si="74"/>
        <v>4632</v>
      </c>
      <c r="U121" s="159">
        <f t="shared" si="74"/>
        <v>4354</v>
      </c>
      <c r="V121" s="159">
        <f t="shared" si="74"/>
        <v>392</v>
      </c>
      <c r="W121" s="148">
        <f t="shared" si="74"/>
        <v>184</v>
      </c>
      <c r="X121" s="159">
        <f t="shared" si="74"/>
        <v>2553</v>
      </c>
      <c r="Y121" s="159">
        <f t="shared" si="74"/>
        <v>2532</v>
      </c>
      <c r="Z121" s="159">
        <f t="shared" si="74"/>
        <v>1919</v>
      </c>
      <c r="AA121" s="148">
        <f t="shared" si="74"/>
        <v>165</v>
      </c>
      <c r="AB121" s="159">
        <f t="shared" si="74"/>
        <v>827</v>
      </c>
      <c r="AC121" s="159">
        <f t="shared" si="74"/>
        <v>807</v>
      </c>
      <c r="AD121" s="159">
        <f t="shared" si="74"/>
        <v>458</v>
      </c>
      <c r="AE121" s="148">
        <f t="shared" si="74"/>
        <v>165</v>
      </c>
      <c r="AF121" s="159">
        <f t="shared" si="74"/>
        <v>1229</v>
      </c>
      <c r="AG121" s="159">
        <f t="shared" si="74"/>
        <v>1217</v>
      </c>
      <c r="AH121" s="159">
        <f t="shared" si="74"/>
        <v>623</v>
      </c>
      <c r="AI121" s="148">
        <f t="shared" si="74"/>
        <v>55</v>
      </c>
      <c r="AJ121" s="159">
        <f t="shared" si="74"/>
        <v>502</v>
      </c>
      <c r="AK121" s="159">
        <f t="shared" si="74"/>
        <v>477</v>
      </c>
      <c r="AL121" s="159">
        <f t="shared" si="74"/>
        <v>422</v>
      </c>
      <c r="AM121" s="148">
        <f t="shared" si="74"/>
        <v>19</v>
      </c>
      <c r="AN121" s="159">
        <f t="shared" si="74"/>
        <v>8</v>
      </c>
      <c r="AO121" s="159">
        <f t="shared" si="74"/>
        <v>8</v>
      </c>
      <c r="AP121" s="159">
        <f t="shared" si="74"/>
        <v>0</v>
      </c>
      <c r="AQ121" s="148">
        <f t="shared" si="74"/>
        <v>16</v>
      </c>
      <c r="AR121" s="159">
        <f t="shared" si="74"/>
        <v>725</v>
      </c>
      <c r="AS121" s="159">
        <f t="shared" si="74"/>
        <v>706</v>
      </c>
      <c r="AT121" s="159">
        <f t="shared" si="74"/>
        <v>62</v>
      </c>
      <c r="AU121" s="148">
        <f t="shared" si="74"/>
        <v>58</v>
      </c>
      <c r="AV121" s="159">
        <f t="shared" si="74"/>
        <v>433</v>
      </c>
      <c r="AW121" s="159">
        <f t="shared" si="74"/>
        <v>433</v>
      </c>
      <c r="AX121" s="159">
        <f t="shared" si="74"/>
        <v>68</v>
      </c>
      <c r="AY121" s="128">
        <f>AY54+AY55+AY59+AY67</f>
        <v>1587</v>
      </c>
    </row>
    <row r="124" spans="2:51">
      <c r="G124" s="31">
        <v>1586</v>
      </c>
      <c r="J124">
        <f>E121+I121+M121+Q121+U121+Y121+AC121+AG121+AK121+AO121+AS121+AW121</f>
        <v>20937</v>
      </c>
    </row>
  </sheetData>
  <mergeCells count="17">
    <mergeCell ref="AM3:AP3"/>
    <mergeCell ref="AQ3:AT3"/>
    <mergeCell ref="AU3:AX3"/>
    <mergeCell ref="AY3:AY4"/>
    <mergeCell ref="D1:K1"/>
    <mergeCell ref="C3:F3"/>
    <mergeCell ref="G3:J3"/>
    <mergeCell ref="K3:N3"/>
    <mergeCell ref="AI3:AL3"/>
    <mergeCell ref="A54:B54"/>
    <mergeCell ref="A55:A57"/>
    <mergeCell ref="A58:A61"/>
    <mergeCell ref="O3:R3"/>
    <mergeCell ref="AE3:AH3"/>
    <mergeCell ref="S3:V3"/>
    <mergeCell ref="W3:Z3"/>
    <mergeCell ref="AA3:AD3"/>
  </mergeCells>
  <pageMargins left="0.19685039370078741" right="0.19685039370078741" top="0.15748031496062992" bottom="0.55118110236220474" header="0.19685039370078741" footer="0.55118110236220474"/>
  <pageSetup paperSize="9" scale="63" fitToHeight="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Y124"/>
  <sheetViews>
    <sheetView zoomScale="87" zoomScaleNormal="87" workbookViewId="0">
      <pane xSplit="2" ySplit="5" topLeftCell="C21" activePane="bottomRight" state="frozen"/>
      <selection pane="topRight" activeCell="C1" sqref="C1"/>
      <selection pane="bottomLeft" activeCell="A5" sqref="A5"/>
      <selection pane="bottomRight" activeCell="P27" sqref="P27"/>
    </sheetView>
  </sheetViews>
  <sheetFormatPr defaultRowHeight="15"/>
  <cols>
    <col min="1" max="1" width="5.140625" style="11" customWidth="1"/>
    <col min="2" max="2" width="23.42578125" customWidth="1"/>
    <col min="3" max="3" width="4.85546875" customWidth="1"/>
    <col min="4" max="4" width="6.140625" customWidth="1"/>
    <col min="5" max="5" width="5.5703125" customWidth="1"/>
    <col min="6" max="6" width="5.42578125" customWidth="1"/>
    <col min="7" max="7" width="4.7109375" customWidth="1"/>
    <col min="8" max="8" width="6.28515625" customWidth="1"/>
    <col min="9" max="9" width="5.42578125" customWidth="1"/>
    <col min="10" max="10" width="5.5703125" customWidth="1"/>
    <col min="11" max="11" width="4.85546875" customWidth="1"/>
    <col min="12" max="12" width="6.7109375" customWidth="1"/>
    <col min="13" max="13" width="5.85546875" customWidth="1"/>
    <col min="14" max="14" width="6.28515625" customWidth="1"/>
    <col min="15" max="15" width="4.7109375" customWidth="1"/>
    <col min="16" max="16" width="5.42578125" customWidth="1"/>
    <col min="17" max="17" width="5.5703125" customWidth="1"/>
    <col min="18" max="18" width="5.42578125" customWidth="1"/>
    <col min="19" max="19" width="5.140625" customWidth="1"/>
    <col min="20" max="20" width="6" customWidth="1"/>
    <col min="21" max="21" width="5.5703125" customWidth="1"/>
    <col min="22" max="22" width="4.85546875" customWidth="1"/>
    <col min="23" max="23" width="4.42578125" customWidth="1"/>
    <col min="24" max="24" width="5.7109375" customWidth="1"/>
    <col min="25" max="25" width="5.5703125" customWidth="1"/>
    <col min="26" max="26" width="6" customWidth="1"/>
    <col min="27" max="27" width="5" customWidth="1"/>
    <col min="28" max="28" width="6.140625" customWidth="1"/>
    <col min="29" max="29" width="6" customWidth="1"/>
    <col min="30" max="30" width="4.42578125" customWidth="1"/>
    <col min="31" max="31" width="5.140625" customWidth="1"/>
    <col min="32" max="32" width="5.5703125" customWidth="1"/>
    <col min="33" max="33" width="6.42578125" customWidth="1"/>
    <col min="34" max="34" width="4.7109375" customWidth="1"/>
    <col min="35" max="35" width="5.28515625" customWidth="1"/>
    <col min="36" max="36" width="5.5703125" customWidth="1"/>
    <col min="37" max="37" width="5.28515625" customWidth="1"/>
    <col min="38" max="38" width="6" customWidth="1"/>
    <col min="39" max="39" width="4.7109375" customWidth="1"/>
    <col min="40" max="41" width="5.140625" customWidth="1"/>
    <col min="42" max="42" width="4.42578125" customWidth="1"/>
    <col min="43" max="43" width="5" customWidth="1"/>
    <col min="44" max="44" width="5.42578125" customWidth="1"/>
    <col min="45" max="45" width="5.28515625" customWidth="1"/>
    <col min="46" max="46" width="5" customWidth="1"/>
    <col min="47" max="47" width="4.7109375" customWidth="1"/>
    <col min="48" max="48" width="5.85546875" customWidth="1"/>
    <col min="49" max="49" width="5.140625" customWidth="1"/>
    <col min="50" max="50" width="5" customWidth="1"/>
    <col min="51" max="51" width="5.7109375" customWidth="1"/>
  </cols>
  <sheetData>
    <row r="1" spans="1:51" ht="20.25">
      <c r="D1" s="293" t="s">
        <v>142</v>
      </c>
      <c r="E1" s="293"/>
      <c r="F1" s="293"/>
      <c r="G1" s="293"/>
      <c r="H1" s="293"/>
      <c r="I1" s="293"/>
      <c r="J1" s="293"/>
      <c r="K1" s="293"/>
      <c r="L1" s="293"/>
    </row>
    <row r="2" spans="1:51" ht="15.75" thickBot="1"/>
    <row r="3" spans="1:51" ht="60.75" customHeight="1" thickTop="1" thickBot="1">
      <c r="A3" s="1" t="s">
        <v>0</v>
      </c>
      <c r="B3" s="2" t="s">
        <v>1</v>
      </c>
      <c r="C3" s="285" t="s">
        <v>2</v>
      </c>
      <c r="D3" s="286"/>
      <c r="E3" s="286"/>
      <c r="F3" s="286"/>
      <c r="G3" s="286" t="s">
        <v>3</v>
      </c>
      <c r="H3" s="286"/>
      <c r="I3" s="286"/>
      <c r="J3" s="286"/>
      <c r="K3" s="286" t="s">
        <v>4</v>
      </c>
      <c r="L3" s="286"/>
      <c r="M3" s="286"/>
      <c r="N3" s="286"/>
      <c r="O3" s="286" t="s">
        <v>5</v>
      </c>
      <c r="P3" s="286"/>
      <c r="Q3" s="286"/>
      <c r="R3" s="286"/>
      <c r="S3" s="286" t="s">
        <v>6</v>
      </c>
      <c r="T3" s="286"/>
      <c r="U3" s="286"/>
      <c r="V3" s="286"/>
      <c r="W3" s="286" t="s">
        <v>7</v>
      </c>
      <c r="X3" s="286"/>
      <c r="Y3" s="286"/>
      <c r="Z3" s="286"/>
      <c r="AA3" s="286" t="s">
        <v>96</v>
      </c>
      <c r="AB3" s="286"/>
      <c r="AC3" s="286"/>
      <c r="AD3" s="286"/>
      <c r="AE3" s="286" t="s">
        <v>97</v>
      </c>
      <c r="AF3" s="287"/>
      <c r="AG3" s="287"/>
      <c r="AH3" s="287"/>
      <c r="AI3" s="286" t="s">
        <v>136</v>
      </c>
      <c r="AJ3" s="287"/>
      <c r="AK3" s="287"/>
      <c r="AL3" s="287"/>
      <c r="AM3" s="290" t="s">
        <v>137</v>
      </c>
      <c r="AN3" s="290"/>
      <c r="AO3" s="290"/>
      <c r="AP3" s="290"/>
      <c r="AQ3" s="281" t="s">
        <v>138</v>
      </c>
      <c r="AR3" s="281"/>
      <c r="AS3" s="281"/>
      <c r="AT3" s="281"/>
      <c r="AU3" s="286" t="s">
        <v>134</v>
      </c>
      <c r="AV3" s="286"/>
      <c r="AW3" s="286"/>
      <c r="AX3" s="286"/>
      <c r="AY3" s="281" t="s">
        <v>135</v>
      </c>
    </row>
    <row r="4" spans="1:51" ht="105.75" thickBot="1">
      <c r="A4" s="3"/>
      <c r="B4" s="4"/>
      <c r="C4" s="189" t="s">
        <v>8</v>
      </c>
      <c r="D4" s="187" t="s">
        <v>9</v>
      </c>
      <c r="E4" s="187" t="s">
        <v>98</v>
      </c>
      <c r="F4" s="187" t="s">
        <v>99</v>
      </c>
      <c r="G4" s="187" t="s">
        <v>8</v>
      </c>
      <c r="H4" s="187" t="s">
        <v>9</v>
      </c>
      <c r="I4" s="187" t="s">
        <v>98</v>
      </c>
      <c r="J4" s="187" t="s">
        <v>99</v>
      </c>
      <c r="K4" s="187" t="s">
        <v>8</v>
      </c>
      <c r="L4" s="187" t="s">
        <v>9</v>
      </c>
      <c r="M4" s="187" t="s">
        <v>98</v>
      </c>
      <c r="N4" s="187" t="s">
        <v>99</v>
      </c>
      <c r="O4" s="187" t="s">
        <v>8</v>
      </c>
      <c r="P4" s="187" t="s">
        <v>9</v>
      </c>
      <c r="Q4" s="187" t="s">
        <v>98</v>
      </c>
      <c r="R4" s="187" t="s">
        <v>99</v>
      </c>
      <c r="S4" s="187" t="s">
        <v>8</v>
      </c>
      <c r="T4" s="187" t="s">
        <v>9</v>
      </c>
      <c r="U4" s="187" t="s">
        <v>98</v>
      </c>
      <c r="V4" s="187" t="s">
        <v>99</v>
      </c>
      <c r="W4" s="187" t="s">
        <v>8</v>
      </c>
      <c r="X4" s="187" t="s">
        <v>9</v>
      </c>
      <c r="Y4" s="187" t="s">
        <v>98</v>
      </c>
      <c r="Z4" s="187" t="s">
        <v>99</v>
      </c>
      <c r="AA4" s="187" t="s">
        <v>8</v>
      </c>
      <c r="AB4" s="187" t="s">
        <v>9</v>
      </c>
      <c r="AC4" s="187" t="s">
        <v>98</v>
      </c>
      <c r="AD4" s="187" t="s">
        <v>99</v>
      </c>
      <c r="AE4" s="187" t="s">
        <v>8</v>
      </c>
      <c r="AF4" s="187" t="s">
        <v>9</v>
      </c>
      <c r="AG4" s="187" t="s">
        <v>98</v>
      </c>
      <c r="AH4" s="187" t="s">
        <v>99</v>
      </c>
      <c r="AI4" s="187" t="s">
        <v>8</v>
      </c>
      <c r="AJ4" s="187" t="s">
        <v>9</v>
      </c>
      <c r="AK4" s="187" t="s">
        <v>98</v>
      </c>
      <c r="AL4" s="187" t="s">
        <v>99</v>
      </c>
      <c r="AM4" s="187" t="s">
        <v>8</v>
      </c>
      <c r="AN4" s="187" t="s">
        <v>9</v>
      </c>
      <c r="AO4" s="187" t="s">
        <v>98</v>
      </c>
      <c r="AP4" s="187" t="s">
        <v>99</v>
      </c>
      <c r="AQ4" s="187" t="s">
        <v>8</v>
      </c>
      <c r="AR4" s="187" t="s">
        <v>9</v>
      </c>
      <c r="AS4" s="187" t="s">
        <v>98</v>
      </c>
      <c r="AT4" s="187" t="s">
        <v>99</v>
      </c>
      <c r="AU4" s="187" t="s">
        <v>8</v>
      </c>
      <c r="AV4" s="187" t="s">
        <v>9</v>
      </c>
      <c r="AW4" s="187" t="s">
        <v>98</v>
      </c>
      <c r="AX4" s="187" t="s">
        <v>99</v>
      </c>
      <c r="AY4" s="281"/>
    </row>
    <row r="5" spans="1:51" ht="15.75" thickBot="1">
      <c r="A5" s="3"/>
      <c r="B5" s="4">
        <v>1</v>
      </c>
      <c r="C5" s="126">
        <v>2</v>
      </c>
      <c r="D5" s="91">
        <v>3</v>
      </c>
      <c r="E5" s="91">
        <v>4</v>
      </c>
      <c r="F5" s="91">
        <v>5</v>
      </c>
      <c r="G5" s="91">
        <v>6</v>
      </c>
      <c r="H5" s="91">
        <v>7</v>
      </c>
      <c r="I5" s="91">
        <v>8</v>
      </c>
      <c r="J5" s="91">
        <v>9</v>
      </c>
      <c r="K5" s="91">
        <v>10</v>
      </c>
      <c r="L5" s="91">
        <v>11</v>
      </c>
      <c r="M5" s="91">
        <v>12</v>
      </c>
      <c r="N5" s="91">
        <v>13</v>
      </c>
      <c r="O5" s="91">
        <v>14</v>
      </c>
      <c r="P5" s="91">
        <v>15</v>
      </c>
      <c r="Q5" s="91">
        <v>16</v>
      </c>
      <c r="R5" s="91">
        <v>17</v>
      </c>
      <c r="S5" s="91">
        <v>18</v>
      </c>
      <c r="T5" s="91">
        <v>18</v>
      </c>
      <c r="U5" s="91">
        <v>20</v>
      </c>
      <c r="V5" s="91">
        <v>21</v>
      </c>
      <c r="W5" s="91">
        <v>22</v>
      </c>
      <c r="X5" s="91">
        <v>23</v>
      </c>
      <c r="Y5" s="91">
        <v>24</v>
      </c>
      <c r="Z5" s="91">
        <v>25</v>
      </c>
      <c r="AA5" s="91">
        <v>26</v>
      </c>
      <c r="AB5" s="91">
        <v>27</v>
      </c>
      <c r="AC5" s="91">
        <v>28</v>
      </c>
      <c r="AD5" s="90">
        <v>29</v>
      </c>
      <c r="AE5" s="119">
        <v>30</v>
      </c>
      <c r="AF5" s="91">
        <v>31</v>
      </c>
      <c r="AG5" s="91">
        <v>32</v>
      </c>
      <c r="AH5" s="174">
        <v>33</v>
      </c>
      <c r="AI5" s="175">
        <v>34</v>
      </c>
      <c r="AJ5" s="131">
        <v>35</v>
      </c>
      <c r="AK5" s="131">
        <v>36</v>
      </c>
      <c r="AL5" s="131">
        <v>37</v>
      </c>
      <c r="AM5" s="130">
        <v>38</v>
      </c>
      <c r="AN5" s="131">
        <v>39</v>
      </c>
      <c r="AO5" s="131">
        <v>40</v>
      </c>
      <c r="AP5" s="131">
        <v>41</v>
      </c>
      <c r="AQ5" s="131">
        <v>42</v>
      </c>
      <c r="AR5" s="131">
        <v>43</v>
      </c>
      <c r="AS5" s="131">
        <v>44</v>
      </c>
      <c r="AT5" s="131">
        <v>45</v>
      </c>
      <c r="AU5" s="132">
        <v>46</v>
      </c>
      <c r="AV5" s="131">
        <v>47</v>
      </c>
      <c r="AW5" s="131">
        <v>48</v>
      </c>
      <c r="AX5" s="131">
        <v>49</v>
      </c>
      <c r="AY5" s="131">
        <v>50</v>
      </c>
    </row>
    <row r="6" spans="1:51" ht="15.75" thickBot="1">
      <c r="A6" s="39">
        <v>1</v>
      </c>
      <c r="B6" s="38" t="s">
        <v>10</v>
      </c>
      <c r="C6" s="124">
        <v>2</v>
      </c>
      <c r="D6" s="123">
        <v>0</v>
      </c>
      <c r="E6" s="25"/>
      <c r="F6" s="25"/>
      <c r="G6" s="28">
        <v>2</v>
      </c>
      <c r="H6" s="25">
        <v>0</v>
      </c>
      <c r="I6" s="25"/>
      <c r="J6" s="25"/>
      <c r="K6" s="28">
        <v>2</v>
      </c>
      <c r="L6" s="25">
        <v>0</v>
      </c>
      <c r="M6" s="25"/>
      <c r="N6" s="25"/>
      <c r="O6" s="28">
        <v>2</v>
      </c>
      <c r="P6" s="25">
        <v>0</v>
      </c>
      <c r="Q6" s="25"/>
      <c r="R6" s="25"/>
      <c r="S6" s="28">
        <v>2</v>
      </c>
      <c r="T6" s="25"/>
      <c r="U6" s="25"/>
      <c r="V6" s="25"/>
      <c r="W6" s="28">
        <v>2</v>
      </c>
      <c r="X6" s="25">
        <v>0</v>
      </c>
      <c r="Y6" s="25"/>
      <c r="Z6" s="25"/>
      <c r="AA6" s="28">
        <v>2</v>
      </c>
      <c r="AB6" s="25">
        <v>0</v>
      </c>
      <c r="AC6" s="188"/>
      <c r="AD6" s="25"/>
      <c r="AE6" s="28">
        <v>2</v>
      </c>
      <c r="AF6" s="25">
        <v>0</v>
      </c>
      <c r="AG6" s="25"/>
      <c r="AH6" s="72"/>
      <c r="AI6" s="70">
        <v>1</v>
      </c>
      <c r="AJ6" s="25"/>
      <c r="AK6" s="25"/>
      <c r="AL6" s="25"/>
      <c r="AM6" s="28">
        <v>0</v>
      </c>
      <c r="AN6" s="25">
        <v>0</v>
      </c>
      <c r="AO6" s="25">
        <v>0</v>
      </c>
      <c r="AP6" s="25">
        <v>0</v>
      </c>
      <c r="AQ6" s="28">
        <v>0</v>
      </c>
      <c r="AR6" s="25">
        <v>0</v>
      </c>
      <c r="AS6" s="25">
        <v>0</v>
      </c>
      <c r="AT6" s="25">
        <v>0</v>
      </c>
      <c r="AU6" s="120">
        <v>0</v>
      </c>
      <c r="AV6" s="25">
        <v>0</v>
      </c>
      <c r="AW6" s="25">
        <v>0</v>
      </c>
      <c r="AX6" s="25">
        <v>0</v>
      </c>
      <c r="AY6" s="128">
        <f>C6+G6+K6+O6+S6+W6+AA6+AE6++AI6+AM6+AQ6+AU6</f>
        <v>17</v>
      </c>
    </row>
    <row r="7" spans="1:51">
      <c r="A7" s="39">
        <v>2</v>
      </c>
      <c r="B7" s="38" t="s">
        <v>11</v>
      </c>
      <c r="C7" s="28">
        <v>2</v>
      </c>
      <c r="D7" s="188">
        <v>0</v>
      </c>
      <c r="E7" s="188"/>
      <c r="F7" s="188"/>
      <c r="G7" s="29">
        <v>2</v>
      </c>
      <c r="H7" s="188">
        <v>0</v>
      </c>
      <c r="I7" s="188"/>
      <c r="J7" s="188"/>
      <c r="K7" s="29">
        <v>2</v>
      </c>
      <c r="L7" s="188">
        <v>0</v>
      </c>
      <c r="M7" s="188"/>
      <c r="N7" s="188"/>
      <c r="O7" s="29">
        <v>2</v>
      </c>
      <c r="P7" s="188">
        <v>0</v>
      </c>
      <c r="Q7" s="188"/>
      <c r="R7" s="188"/>
      <c r="S7" s="29">
        <v>2</v>
      </c>
      <c r="T7" s="188"/>
      <c r="U7" s="188"/>
      <c r="V7" s="188"/>
      <c r="W7" s="29">
        <v>2</v>
      </c>
      <c r="X7" s="188">
        <v>0</v>
      </c>
      <c r="Y7" s="188"/>
      <c r="Z7" s="188"/>
      <c r="AA7" s="29">
        <v>2</v>
      </c>
      <c r="AB7" s="188">
        <v>0</v>
      </c>
      <c r="AC7" s="188"/>
      <c r="AD7" s="188"/>
      <c r="AE7" s="29">
        <v>2</v>
      </c>
      <c r="AF7" s="188">
        <v>0</v>
      </c>
      <c r="AG7" s="188"/>
      <c r="AH7" s="73"/>
      <c r="AI7" s="29">
        <v>1</v>
      </c>
      <c r="AJ7" s="188"/>
      <c r="AK7" s="188"/>
      <c r="AL7" s="188"/>
      <c r="AM7" s="29">
        <v>0</v>
      </c>
      <c r="AN7" s="25">
        <v>0</v>
      </c>
      <c r="AO7" s="25">
        <v>0</v>
      </c>
      <c r="AP7" s="25">
        <v>0</v>
      </c>
      <c r="AQ7" s="28"/>
      <c r="AR7" s="25">
        <v>0</v>
      </c>
      <c r="AS7" s="25">
        <v>0</v>
      </c>
      <c r="AT7" s="25">
        <v>0</v>
      </c>
      <c r="AU7" s="120">
        <v>1</v>
      </c>
      <c r="AV7" s="25">
        <v>0</v>
      </c>
      <c r="AW7" s="25">
        <v>0</v>
      </c>
      <c r="AX7" s="25">
        <v>0</v>
      </c>
      <c r="AY7" s="128">
        <f t="shared" ref="AY7:AY66" si="0">C7+G7+K7+O7+S7+W7+AA7+AE7++AI7+AM7+AQ7+AU7</f>
        <v>18</v>
      </c>
    </row>
    <row r="8" spans="1:51">
      <c r="A8" s="39">
        <v>3</v>
      </c>
      <c r="B8" s="38" t="s">
        <v>12</v>
      </c>
      <c r="C8" s="29">
        <v>4</v>
      </c>
      <c r="D8" s="188"/>
      <c r="E8" s="56"/>
      <c r="F8" s="188"/>
      <c r="G8" s="29">
        <v>4</v>
      </c>
      <c r="H8" s="188"/>
      <c r="I8" s="188"/>
      <c r="J8" s="188"/>
      <c r="K8" s="29">
        <v>4</v>
      </c>
      <c r="L8" s="188"/>
      <c r="M8" s="188"/>
      <c r="N8" s="188"/>
      <c r="O8" s="29">
        <v>4</v>
      </c>
      <c r="P8" s="188"/>
      <c r="Q8" s="188"/>
      <c r="R8" s="188"/>
      <c r="S8" s="29">
        <v>4</v>
      </c>
      <c r="T8" s="188"/>
      <c r="U8" s="188"/>
      <c r="V8" s="188"/>
      <c r="W8" s="29">
        <v>4</v>
      </c>
      <c r="X8" s="188"/>
      <c r="Y8" s="188"/>
      <c r="Z8" s="188"/>
      <c r="AA8" s="29">
        <v>2</v>
      </c>
      <c r="AB8" s="188">
        <v>0</v>
      </c>
      <c r="AC8" s="188">
        <v>0</v>
      </c>
      <c r="AD8" s="188">
        <v>0</v>
      </c>
      <c r="AE8" s="29">
        <v>2</v>
      </c>
      <c r="AF8" s="188">
        <v>0</v>
      </c>
      <c r="AG8" s="188">
        <v>0</v>
      </c>
      <c r="AH8" s="73">
        <v>0</v>
      </c>
      <c r="AI8" s="29">
        <v>1</v>
      </c>
      <c r="AJ8" s="188"/>
      <c r="AK8" s="188"/>
      <c r="AL8" s="188"/>
      <c r="AM8" s="29">
        <v>0</v>
      </c>
      <c r="AN8" s="25">
        <v>0</v>
      </c>
      <c r="AO8" s="25">
        <v>0</v>
      </c>
      <c r="AP8" s="25">
        <v>0</v>
      </c>
      <c r="AQ8" s="28"/>
      <c r="AR8" s="25">
        <v>0</v>
      </c>
      <c r="AS8" s="25">
        <v>0</v>
      </c>
      <c r="AT8" s="25">
        <v>0</v>
      </c>
      <c r="AU8" s="120">
        <v>1</v>
      </c>
      <c r="AV8" s="25">
        <v>0</v>
      </c>
      <c r="AW8" s="25">
        <v>0</v>
      </c>
      <c r="AX8" s="25">
        <v>0</v>
      </c>
      <c r="AY8" s="128">
        <f t="shared" si="0"/>
        <v>30</v>
      </c>
    </row>
    <row r="9" spans="1:51">
      <c r="A9" s="39">
        <v>4</v>
      </c>
      <c r="B9" s="38" t="s">
        <v>13</v>
      </c>
      <c r="C9" s="29">
        <v>3</v>
      </c>
      <c r="D9" s="188">
        <v>71</v>
      </c>
      <c r="E9" s="56">
        <v>71</v>
      </c>
      <c r="F9" s="188">
        <v>18</v>
      </c>
      <c r="G9" s="29">
        <v>3</v>
      </c>
      <c r="H9" s="188">
        <v>65</v>
      </c>
      <c r="I9" s="188">
        <v>65</v>
      </c>
      <c r="J9" s="188">
        <v>17</v>
      </c>
      <c r="K9" s="29">
        <v>3</v>
      </c>
      <c r="L9" s="188">
        <v>51</v>
      </c>
      <c r="M9" s="188">
        <v>51</v>
      </c>
      <c r="N9" s="188">
        <v>4</v>
      </c>
      <c r="O9" s="29">
        <v>3</v>
      </c>
      <c r="P9" s="188">
        <v>59</v>
      </c>
      <c r="Q9" s="188">
        <v>59</v>
      </c>
      <c r="R9" s="188">
        <v>21</v>
      </c>
      <c r="S9" s="29">
        <v>3</v>
      </c>
      <c r="T9" s="188">
        <v>68</v>
      </c>
      <c r="U9" s="188">
        <v>68</v>
      </c>
      <c r="V9" s="188">
        <v>24</v>
      </c>
      <c r="W9" s="29">
        <v>3</v>
      </c>
      <c r="X9" s="188">
        <v>96</v>
      </c>
      <c r="Y9" s="188">
        <v>96</v>
      </c>
      <c r="Z9" s="188">
        <v>24</v>
      </c>
      <c r="AA9" s="29">
        <v>2</v>
      </c>
      <c r="AB9" s="188">
        <v>53</v>
      </c>
      <c r="AC9" s="188">
        <v>53</v>
      </c>
      <c r="AD9" s="188">
        <v>19</v>
      </c>
      <c r="AE9" s="29">
        <v>2</v>
      </c>
      <c r="AF9" s="188">
        <v>54</v>
      </c>
      <c r="AG9" s="188">
        <v>54</v>
      </c>
      <c r="AH9" s="73">
        <v>21</v>
      </c>
      <c r="AI9" s="29">
        <v>1</v>
      </c>
      <c r="AJ9" s="188">
        <v>27</v>
      </c>
      <c r="AK9" s="188">
        <v>27</v>
      </c>
      <c r="AL9" s="188">
        <v>0</v>
      </c>
      <c r="AM9" s="29">
        <v>1</v>
      </c>
      <c r="AN9" s="25">
        <v>20</v>
      </c>
      <c r="AO9" s="25">
        <v>20</v>
      </c>
      <c r="AP9" s="25">
        <v>20</v>
      </c>
      <c r="AQ9" s="28">
        <v>1</v>
      </c>
      <c r="AR9" s="25">
        <v>39</v>
      </c>
      <c r="AS9" s="25">
        <v>39</v>
      </c>
      <c r="AT9" s="25">
        <v>3</v>
      </c>
      <c r="AU9" s="120">
        <v>1</v>
      </c>
      <c r="AV9" s="25">
        <v>57</v>
      </c>
      <c r="AW9" s="25">
        <v>57</v>
      </c>
      <c r="AX9" s="25">
        <v>17</v>
      </c>
      <c r="AY9" s="128">
        <f t="shared" si="0"/>
        <v>26</v>
      </c>
    </row>
    <row r="10" spans="1:51">
      <c r="A10" s="39">
        <v>5</v>
      </c>
      <c r="B10" s="38" t="s">
        <v>14</v>
      </c>
      <c r="C10" s="29">
        <v>2</v>
      </c>
      <c r="D10" s="188">
        <v>42</v>
      </c>
      <c r="E10" s="188">
        <v>42</v>
      </c>
      <c r="F10" s="188">
        <v>42</v>
      </c>
      <c r="G10" s="29">
        <v>2</v>
      </c>
      <c r="H10" s="188">
        <v>61</v>
      </c>
      <c r="I10" s="188">
        <v>61</v>
      </c>
      <c r="J10" s="188">
        <v>61</v>
      </c>
      <c r="K10" s="29">
        <v>2</v>
      </c>
      <c r="L10" s="188">
        <v>44</v>
      </c>
      <c r="M10" s="188">
        <v>44</v>
      </c>
      <c r="N10" s="188">
        <v>44</v>
      </c>
      <c r="O10" s="29">
        <v>2</v>
      </c>
      <c r="P10" s="188">
        <v>63</v>
      </c>
      <c r="Q10" s="188">
        <v>63</v>
      </c>
      <c r="R10" s="188">
        <v>63</v>
      </c>
      <c r="S10" s="29">
        <v>2</v>
      </c>
      <c r="T10" s="188">
        <v>41</v>
      </c>
      <c r="U10" s="188">
        <v>41</v>
      </c>
      <c r="V10" s="188">
        <v>0</v>
      </c>
      <c r="W10" s="29">
        <v>2</v>
      </c>
      <c r="X10" s="188">
        <v>58</v>
      </c>
      <c r="Y10" s="188">
        <v>58</v>
      </c>
      <c r="Z10" s="188">
        <v>58</v>
      </c>
      <c r="AA10" s="29">
        <v>2</v>
      </c>
      <c r="AB10" s="188">
        <v>41</v>
      </c>
      <c r="AC10" s="188">
        <v>41</v>
      </c>
      <c r="AD10" s="188">
        <v>41</v>
      </c>
      <c r="AE10" s="29">
        <v>2</v>
      </c>
      <c r="AF10" s="188">
        <v>44</v>
      </c>
      <c r="AG10" s="188">
        <v>44</v>
      </c>
      <c r="AH10" s="73">
        <v>44</v>
      </c>
      <c r="AI10" s="29">
        <v>1</v>
      </c>
      <c r="AJ10" s="188">
        <v>0</v>
      </c>
      <c r="AK10" s="188">
        <v>0</v>
      </c>
      <c r="AL10" s="188">
        <v>0</v>
      </c>
      <c r="AM10" s="29">
        <v>0</v>
      </c>
      <c r="AN10" s="25">
        <v>0</v>
      </c>
      <c r="AO10" s="25">
        <v>0</v>
      </c>
      <c r="AP10" s="25">
        <v>0</v>
      </c>
      <c r="AQ10" s="28">
        <v>0</v>
      </c>
      <c r="AR10" s="25">
        <v>0</v>
      </c>
      <c r="AS10" s="25">
        <v>0</v>
      </c>
      <c r="AT10" s="25">
        <v>0</v>
      </c>
      <c r="AU10" s="120">
        <v>1</v>
      </c>
      <c r="AV10" s="25">
        <v>0</v>
      </c>
      <c r="AW10" s="25">
        <v>0</v>
      </c>
      <c r="AX10" s="25">
        <v>0</v>
      </c>
      <c r="AY10" s="128">
        <f t="shared" si="0"/>
        <v>18</v>
      </c>
    </row>
    <row r="11" spans="1:51">
      <c r="A11" s="39">
        <v>6</v>
      </c>
      <c r="B11" s="38" t="s">
        <v>15</v>
      </c>
      <c r="C11" s="29">
        <v>2</v>
      </c>
      <c r="D11" s="188">
        <v>72</v>
      </c>
      <c r="E11" s="188">
        <v>54</v>
      </c>
      <c r="F11" s="188">
        <v>31</v>
      </c>
      <c r="G11" s="29">
        <v>2</v>
      </c>
      <c r="H11" s="188">
        <v>69</v>
      </c>
      <c r="I11" s="188">
        <v>56</v>
      </c>
      <c r="J11" s="188">
        <v>34</v>
      </c>
      <c r="K11" s="29">
        <v>2</v>
      </c>
      <c r="L11" s="188">
        <v>31</v>
      </c>
      <c r="M11" s="188">
        <v>29</v>
      </c>
      <c r="N11" s="188">
        <v>18</v>
      </c>
      <c r="O11" s="29">
        <v>2</v>
      </c>
      <c r="P11" s="188">
        <v>78</v>
      </c>
      <c r="Q11" s="188">
        <v>59</v>
      </c>
      <c r="R11" s="188">
        <v>35</v>
      </c>
      <c r="S11" s="29">
        <v>2</v>
      </c>
      <c r="T11" s="188">
        <v>59</v>
      </c>
      <c r="U11" s="188">
        <v>52</v>
      </c>
      <c r="V11" s="188">
        <v>34</v>
      </c>
      <c r="W11" s="29">
        <v>2</v>
      </c>
      <c r="X11" s="188">
        <v>39</v>
      </c>
      <c r="Y11" s="188">
        <v>35</v>
      </c>
      <c r="Z11" s="188">
        <v>27</v>
      </c>
      <c r="AA11" s="29">
        <v>2</v>
      </c>
      <c r="AB11" s="188">
        <v>33</v>
      </c>
      <c r="AC11" s="188">
        <v>33</v>
      </c>
      <c r="AD11" s="188">
        <v>17</v>
      </c>
      <c r="AE11" s="29">
        <v>2</v>
      </c>
      <c r="AF11" s="188">
        <v>34</v>
      </c>
      <c r="AG11" s="188">
        <v>34</v>
      </c>
      <c r="AH11" s="73">
        <v>16</v>
      </c>
      <c r="AI11" s="29">
        <v>1</v>
      </c>
      <c r="AJ11" s="188">
        <v>28</v>
      </c>
      <c r="AK11" s="188">
        <v>28</v>
      </c>
      <c r="AL11" s="188">
        <v>17</v>
      </c>
      <c r="AM11" s="29">
        <v>1</v>
      </c>
      <c r="AN11" s="25">
        <v>2</v>
      </c>
      <c r="AO11" s="25">
        <v>2</v>
      </c>
      <c r="AP11" s="25">
        <v>2</v>
      </c>
      <c r="AQ11" s="28">
        <v>1</v>
      </c>
      <c r="AR11" s="25">
        <v>19</v>
      </c>
      <c r="AS11" s="25">
        <v>19</v>
      </c>
      <c r="AT11" s="25">
        <v>13</v>
      </c>
      <c r="AU11" s="120">
        <v>2</v>
      </c>
      <c r="AV11" s="25">
        <v>43</v>
      </c>
      <c r="AW11" s="25">
        <v>38</v>
      </c>
      <c r="AX11" s="25">
        <v>25</v>
      </c>
      <c r="AY11" s="128">
        <f t="shared" si="0"/>
        <v>21</v>
      </c>
    </row>
    <row r="12" spans="1:51">
      <c r="A12" s="39">
        <v>7</v>
      </c>
      <c r="B12" s="38" t="s">
        <v>16</v>
      </c>
      <c r="C12" s="29">
        <v>3</v>
      </c>
      <c r="D12" s="188">
        <v>0</v>
      </c>
      <c r="E12" s="56">
        <v>0</v>
      </c>
      <c r="F12" s="188">
        <v>0</v>
      </c>
      <c r="G12" s="29">
        <v>3</v>
      </c>
      <c r="H12" s="188">
        <v>0</v>
      </c>
      <c r="I12" s="188">
        <v>0</v>
      </c>
      <c r="J12" s="188">
        <v>0</v>
      </c>
      <c r="K12" s="29">
        <v>3</v>
      </c>
      <c r="L12" s="188">
        <v>0</v>
      </c>
      <c r="M12" s="188">
        <v>0</v>
      </c>
      <c r="N12" s="188">
        <v>0</v>
      </c>
      <c r="O12" s="29">
        <v>3</v>
      </c>
      <c r="P12" s="188">
        <v>0</v>
      </c>
      <c r="Q12" s="188">
        <v>0</v>
      </c>
      <c r="R12" s="188">
        <v>0</v>
      </c>
      <c r="S12" s="29">
        <v>3</v>
      </c>
      <c r="T12" s="188">
        <v>0</v>
      </c>
      <c r="U12" s="188">
        <v>0</v>
      </c>
      <c r="V12" s="188"/>
      <c r="W12" s="29">
        <v>3</v>
      </c>
      <c r="X12" s="188">
        <v>0</v>
      </c>
      <c r="Y12" s="188">
        <v>0</v>
      </c>
      <c r="Z12" s="188">
        <v>0</v>
      </c>
      <c r="AA12" s="29">
        <v>2</v>
      </c>
      <c r="AB12" s="188">
        <v>0</v>
      </c>
      <c r="AC12" s="188">
        <v>0</v>
      </c>
      <c r="AD12" s="188">
        <v>0</v>
      </c>
      <c r="AE12" s="29">
        <v>2</v>
      </c>
      <c r="AF12" s="188">
        <v>0</v>
      </c>
      <c r="AG12" s="188">
        <v>0</v>
      </c>
      <c r="AH12" s="73">
        <v>0</v>
      </c>
      <c r="AI12" s="29">
        <v>1</v>
      </c>
      <c r="AJ12" s="188"/>
      <c r="AK12" s="188"/>
      <c r="AL12" s="188"/>
      <c r="AM12" s="29">
        <v>0</v>
      </c>
      <c r="AN12" s="25">
        <v>0</v>
      </c>
      <c r="AO12" s="25">
        <v>0</v>
      </c>
      <c r="AP12" s="25">
        <v>0</v>
      </c>
      <c r="AQ12" s="28"/>
      <c r="AR12" s="25">
        <v>0</v>
      </c>
      <c r="AS12" s="25">
        <v>0</v>
      </c>
      <c r="AT12" s="25">
        <v>0</v>
      </c>
      <c r="AU12" s="120">
        <v>2</v>
      </c>
      <c r="AV12" s="25">
        <v>0</v>
      </c>
      <c r="AW12" s="25">
        <v>0</v>
      </c>
      <c r="AX12" s="25">
        <v>0</v>
      </c>
      <c r="AY12" s="128">
        <f t="shared" si="0"/>
        <v>25</v>
      </c>
    </row>
    <row r="13" spans="1:51">
      <c r="A13" s="39">
        <v>8</v>
      </c>
      <c r="B13" s="38" t="s">
        <v>17</v>
      </c>
      <c r="C13" s="29">
        <v>2</v>
      </c>
      <c r="D13" s="188">
        <v>0</v>
      </c>
      <c r="E13" s="188">
        <v>0</v>
      </c>
      <c r="F13" s="188">
        <v>0</v>
      </c>
      <c r="G13" s="29">
        <v>2</v>
      </c>
      <c r="H13" s="188">
        <v>0</v>
      </c>
      <c r="I13" s="188">
        <v>0</v>
      </c>
      <c r="J13" s="188">
        <v>0</v>
      </c>
      <c r="K13" s="29">
        <v>2</v>
      </c>
      <c r="L13" s="188">
        <v>0</v>
      </c>
      <c r="M13" s="188">
        <v>0</v>
      </c>
      <c r="N13" s="188">
        <v>0</v>
      </c>
      <c r="O13" s="29">
        <v>2</v>
      </c>
      <c r="P13" s="188">
        <v>0</v>
      </c>
      <c r="Q13" s="188">
        <v>0</v>
      </c>
      <c r="R13" s="188">
        <v>0</v>
      </c>
      <c r="S13" s="29">
        <v>2</v>
      </c>
      <c r="T13" s="188">
        <v>0</v>
      </c>
      <c r="U13" s="188">
        <v>0</v>
      </c>
      <c r="V13" s="188"/>
      <c r="W13" s="29">
        <v>2</v>
      </c>
      <c r="X13" s="188">
        <v>0</v>
      </c>
      <c r="Y13" s="188">
        <v>0</v>
      </c>
      <c r="Z13" s="188">
        <v>0</v>
      </c>
      <c r="AA13" s="29">
        <v>2</v>
      </c>
      <c r="AB13" s="188">
        <v>0</v>
      </c>
      <c r="AC13" s="188"/>
      <c r="AD13" s="188"/>
      <c r="AE13" s="29">
        <v>2</v>
      </c>
      <c r="AF13" s="188">
        <v>0</v>
      </c>
      <c r="AG13" s="188">
        <v>0</v>
      </c>
      <c r="AH13" s="73">
        <v>0</v>
      </c>
      <c r="AI13" s="29">
        <v>1</v>
      </c>
      <c r="AJ13" s="188"/>
      <c r="AK13" s="188"/>
      <c r="AL13" s="188"/>
      <c r="AM13" s="29">
        <v>0</v>
      </c>
      <c r="AN13" s="25">
        <v>0</v>
      </c>
      <c r="AO13" s="25">
        <v>0</v>
      </c>
      <c r="AP13" s="25">
        <v>0</v>
      </c>
      <c r="AQ13" s="28"/>
      <c r="AR13" s="25">
        <v>0</v>
      </c>
      <c r="AS13" s="25">
        <v>0</v>
      </c>
      <c r="AT13" s="25">
        <v>0</v>
      </c>
      <c r="AU13" s="120">
        <v>1</v>
      </c>
      <c r="AV13" s="25">
        <v>0</v>
      </c>
      <c r="AW13" s="25">
        <v>0</v>
      </c>
      <c r="AX13" s="25">
        <v>0</v>
      </c>
      <c r="AY13" s="128">
        <f t="shared" si="0"/>
        <v>18</v>
      </c>
    </row>
    <row r="14" spans="1:51">
      <c r="A14" s="39">
        <v>9</v>
      </c>
      <c r="B14" s="38" t="s">
        <v>18</v>
      </c>
      <c r="C14" s="29">
        <v>2</v>
      </c>
      <c r="D14" s="188">
        <v>2</v>
      </c>
      <c r="E14" s="56">
        <v>2</v>
      </c>
      <c r="F14" s="188">
        <v>2</v>
      </c>
      <c r="G14" s="29">
        <v>2</v>
      </c>
      <c r="H14" s="188">
        <v>7</v>
      </c>
      <c r="I14" s="188">
        <v>7</v>
      </c>
      <c r="J14" s="188">
        <v>7</v>
      </c>
      <c r="K14" s="29">
        <v>2</v>
      </c>
      <c r="L14" s="188">
        <v>2</v>
      </c>
      <c r="M14" s="188">
        <v>2</v>
      </c>
      <c r="N14" s="188">
        <v>2</v>
      </c>
      <c r="O14" s="29">
        <v>2</v>
      </c>
      <c r="P14" s="188">
        <v>5</v>
      </c>
      <c r="Q14" s="188">
        <v>5</v>
      </c>
      <c r="R14" s="188">
        <v>5</v>
      </c>
      <c r="S14" s="29">
        <v>2</v>
      </c>
      <c r="T14" s="188">
        <v>146</v>
      </c>
      <c r="U14" s="188">
        <v>146</v>
      </c>
      <c r="V14" s="188">
        <v>0</v>
      </c>
      <c r="W14" s="29">
        <v>2</v>
      </c>
      <c r="X14" s="188">
        <v>2</v>
      </c>
      <c r="Y14" s="188">
        <v>2</v>
      </c>
      <c r="Z14" s="188">
        <v>2</v>
      </c>
      <c r="AA14" s="29">
        <v>2</v>
      </c>
      <c r="AB14" s="188">
        <v>2</v>
      </c>
      <c r="AC14" s="188">
        <v>2</v>
      </c>
      <c r="AD14" s="188">
        <v>2</v>
      </c>
      <c r="AE14" s="29">
        <v>2</v>
      </c>
      <c r="AF14" s="188">
        <v>3</v>
      </c>
      <c r="AG14" s="188">
        <v>3</v>
      </c>
      <c r="AH14" s="73">
        <v>3</v>
      </c>
      <c r="AI14" s="29">
        <v>1</v>
      </c>
      <c r="AJ14" s="188">
        <v>0</v>
      </c>
      <c r="AK14" s="188">
        <v>0</v>
      </c>
      <c r="AL14" s="188">
        <v>0</v>
      </c>
      <c r="AM14" s="29">
        <v>1</v>
      </c>
      <c r="AN14" s="25">
        <v>0</v>
      </c>
      <c r="AO14" s="25">
        <v>0</v>
      </c>
      <c r="AP14" s="25">
        <v>0</v>
      </c>
      <c r="AQ14" s="28"/>
      <c r="AR14" s="25">
        <v>0</v>
      </c>
      <c r="AS14" s="25">
        <v>0</v>
      </c>
      <c r="AT14" s="25">
        <v>0</v>
      </c>
      <c r="AU14" s="120">
        <v>1</v>
      </c>
      <c r="AV14" s="25">
        <v>0</v>
      </c>
      <c r="AW14" s="25">
        <v>0</v>
      </c>
      <c r="AX14" s="25">
        <v>0</v>
      </c>
      <c r="AY14" s="128">
        <f t="shared" si="0"/>
        <v>19</v>
      </c>
    </row>
    <row r="15" spans="1:51">
      <c r="A15" s="39">
        <v>10</v>
      </c>
      <c r="B15" s="38" t="s">
        <v>19</v>
      </c>
      <c r="C15" s="29">
        <v>2</v>
      </c>
      <c r="D15" s="188">
        <v>0</v>
      </c>
      <c r="E15" s="188"/>
      <c r="F15" s="188"/>
      <c r="G15" s="29">
        <v>2</v>
      </c>
      <c r="H15" s="188">
        <v>0</v>
      </c>
      <c r="I15" s="188"/>
      <c r="J15" s="188"/>
      <c r="K15" s="29">
        <v>2</v>
      </c>
      <c r="L15" s="188">
        <v>0</v>
      </c>
      <c r="M15" s="188"/>
      <c r="N15" s="188"/>
      <c r="O15" s="29">
        <v>2</v>
      </c>
      <c r="P15" s="188">
        <v>0</v>
      </c>
      <c r="Q15" s="188"/>
      <c r="R15" s="188"/>
      <c r="S15" s="29">
        <v>2</v>
      </c>
      <c r="T15" s="188"/>
      <c r="U15" s="188"/>
      <c r="V15" s="188"/>
      <c r="W15" s="29">
        <v>2</v>
      </c>
      <c r="X15" s="188">
        <v>0</v>
      </c>
      <c r="Y15" s="188"/>
      <c r="Z15" s="188"/>
      <c r="AA15" s="29">
        <v>2</v>
      </c>
      <c r="AB15" s="188">
        <v>0</v>
      </c>
      <c r="AC15" s="188"/>
      <c r="AD15" s="188"/>
      <c r="AE15" s="29">
        <v>2</v>
      </c>
      <c r="AF15" s="188">
        <v>0</v>
      </c>
      <c r="AG15" s="188"/>
      <c r="AH15" s="73"/>
      <c r="AI15" s="29">
        <v>1</v>
      </c>
      <c r="AJ15" s="188"/>
      <c r="AK15" s="188"/>
      <c r="AL15" s="188"/>
      <c r="AM15" s="29">
        <v>0</v>
      </c>
      <c r="AN15" s="25">
        <v>0</v>
      </c>
      <c r="AO15" s="25">
        <v>0</v>
      </c>
      <c r="AP15" s="25">
        <v>0</v>
      </c>
      <c r="AQ15" s="28"/>
      <c r="AR15" s="25">
        <v>0</v>
      </c>
      <c r="AS15" s="25">
        <v>0</v>
      </c>
      <c r="AT15" s="25">
        <v>0</v>
      </c>
      <c r="AU15" s="120">
        <v>1</v>
      </c>
      <c r="AV15" s="25">
        <v>0</v>
      </c>
      <c r="AW15" s="25">
        <v>0</v>
      </c>
      <c r="AX15" s="25">
        <v>0</v>
      </c>
      <c r="AY15" s="128">
        <f t="shared" si="0"/>
        <v>18</v>
      </c>
    </row>
    <row r="16" spans="1:51">
      <c r="A16" s="39">
        <v>11</v>
      </c>
      <c r="B16" s="38" t="s">
        <v>20</v>
      </c>
      <c r="C16" s="29">
        <v>2</v>
      </c>
      <c r="D16" s="188">
        <v>0</v>
      </c>
      <c r="E16" s="56">
        <v>0</v>
      </c>
      <c r="F16" s="188">
        <v>0</v>
      </c>
      <c r="G16" s="29">
        <v>2</v>
      </c>
      <c r="H16" s="188">
        <v>0</v>
      </c>
      <c r="I16" s="188">
        <v>0</v>
      </c>
      <c r="J16" s="188">
        <v>0</v>
      </c>
      <c r="K16" s="29">
        <v>2</v>
      </c>
      <c r="L16" s="188">
        <v>0</v>
      </c>
      <c r="M16" s="188">
        <v>0</v>
      </c>
      <c r="N16" s="188">
        <v>0</v>
      </c>
      <c r="O16" s="29">
        <v>2</v>
      </c>
      <c r="P16" s="188">
        <v>0</v>
      </c>
      <c r="Q16" s="188">
        <v>0</v>
      </c>
      <c r="R16" s="188">
        <v>0</v>
      </c>
      <c r="S16" s="29">
        <v>2</v>
      </c>
      <c r="T16" s="188">
        <v>0</v>
      </c>
      <c r="U16" s="188">
        <v>0</v>
      </c>
      <c r="V16" s="188"/>
      <c r="W16" s="29">
        <v>2</v>
      </c>
      <c r="X16" s="188">
        <v>0</v>
      </c>
      <c r="Y16" s="188">
        <v>0</v>
      </c>
      <c r="Z16" s="188">
        <v>0</v>
      </c>
      <c r="AA16" s="29">
        <v>2</v>
      </c>
      <c r="AB16" s="188">
        <v>0</v>
      </c>
      <c r="AC16" s="188"/>
      <c r="AD16" s="188"/>
      <c r="AE16" s="29">
        <v>2</v>
      </c>
      <c r="AF16" s="188">
        <v>0</v>
      </c>
      <c r="AG16" s="188"/>
      <c r="AH16" s="73"/>
      <c r="AI16" s="29">
        <v>1</v>
      </c>
      <c r="AJ16" s="188"/>
      <c r="AK16" s="188"/>
      <c r="AL16" s="188"/>
      <c r="AM16" s="29">
        <v>1</v>
      </c>
      <c r="AN16" s="25">
        <v>0</v>
      </c>
      <c r="AO16" s="25">
        <v>0</v>
      </c>
      <c r="AP16" s="25">
        <v>0</v>
      </c>
      <c r="AQ16" s="28"/>
      <c r="AR16" s="25">
        <v>0</v>
      </c>
      <c r="AS16" s="25">
        <v>0</v>
      </c>
      <c r="AT16" s="25">
        <v>0</v>
      </c>
      <c r="AU16" s="120">
        <v>1</v>
      </c>
      <c r="AV16" s="25">
        <v>0</v>
      </c>
      <c r="AW16" s="25">
        <v>0</v>
      </c>
      <c r="AX16" s="25">
        <v>0</v>
      </c>
      <c r="AY16" s="128">
        <f t="shared" si="0"/>
        <v>19</v>
      </c>
    </row>
    <row r="17" spans="1:51">
      <c r="A17" s="39">
        <v>12</v>
      </c>
      <c r="B17" s="38" t="s">
        <v>21</v>
      </c>
      <c r="C17" s="29">
        <v>3</v>
      </c>
      <c r="D17" s="188">
        <v>0</v>
      </c>
      <c r="E17" s="188"/>
      <c r="F17" s="188"/>
      <c r="G17" s="29">
        <v>3</v>
      </c>
      <c r="H17" s="188">
        <v>0</v>
      </c>
      <c r="I17" s="188"/>
      <c r="J17" s="188"/>
      <c r="K17" s="29">
        <v>3</v>
      </c>
      <c r="L17" s="188">
        <v>0</v>
      </c>
      <c r="M17" s="188"/>
      <c r="N17" s="188"/>
      <c r="O17" s="29">
        <v>3</v>
      </c>
      <c r="P17" s="188">
        <v>0</v>
      </c>
      <c r="Q17" s="188"/>
      <c r="R17" s="188"/>
      <c r="S17" s="29">
        <v>3</v>
      </c>
      <c r="T17" s="188"/>
      <c r="U17" s="188"/>
      <c r="V17" s="188"/>
      <c r="W17" s="29">
        <v>3</v>
      </c>
      <c r="X17" s="188">
        <v>0</v>
      </c>
      <c r="Y17" s="188"/>
      <c r="Z17" s="188"/>
      <c r="AA17" s="29">
        <v>2</v>
      </c>
      <c r="AB17" s="188">
        <v>0</v>
      </c>
      <c r="AC17" s="188"/>
      <c r="AD17" s="188"/>
      <c r="AE17" s="29">
        <v>2</v>
      </c>
      <c r="AF17" s="188">
        <v>0</v>
      </c>
      <c r="AG17" s="188"/>
      <c r="AH17" s="73"/>
      <c r="AI17" s="29">
        <v>1</v>
      </c>
      <c r="AJ17" s="188"/>
      <c r="AK17" s="188"/>
      <c r="AL17" s="188"/>
      <c r="AM17" s="29">
        <v>1</v>
      </c>
      <c r="AN17" s="25">
        <v>0</v>
      </c>
      <c r="AO17" s="25">
        <v>0</v>
      </c>
      <c r="AP17" s="25">
        <v>0</v>
      </c>
      <c r="AQ17" s="28"/>
      <c r="AR17" s="25">
        <v>0</v>
      </c>
      <c r="AS17" s="25">
        <v>0</v>
      </c>
      <c r="AT17" s="25">
        <v>0</v>
      </c>
      <c r="AU17" s="120">
        <v>1</v>
      </c>
      <c r="AV17" s="25">
        <v>0</v>
      </c>
      <c r="AW17" s="25">
        <v>0</v>
      </c>
      <c r="AX17" s="25">
        <v>0</v>
      </c>
      <c r="AY17" s="128">
        <f t="shared" si="0"/>
        <v>25</v>
      </c>
    </row>
    <row r="18" spans="1:51">
      <c r="A18" s="39">
        <v>13</v>
      </c>
      <c r="B18" s="38" t="s">
        <v>22</v>
      </c>
      <c r="C18" s="29">
        <v>2</v>
      </c>
      <c r="D18" s="188">
        <v>18</v>
      </c>
      <c r="E18" s="188">
        <v>12</v>
      </c>
      <c r="F18" s="188">
        <v>12</v>
      </c>
      <c r="G18" s="29">
        <v>2</v>
      </c>
      <c r="H18" s="188">
        <v>20</v>
      </c>
      <c r="I18" s="188">
        <v>15</v>
      </c>
      <c r="J18" s="188">
        <v>15</v>
      </c>
      <c r="K18" s="29">
        <v>2</v>
      </c>
      <c r="L18" s="188">
        <v>2</v>
      </c>
      <c r="M18" s="188">
        <v>2</v>
      </c>
      <c r="N18" s="188">
        <v>2</v>
      </c>
      <c r="O18" s="29">
        <v>2</v>
      </c>
      <c r="P18" s="188">
        <v>9</v>
      </c>
      <c r="Q18" s="188">
        <v>8</v>
      </c>
      <c r="R18" s="188">
        <v>8</v>
      </c>
      <c r="S18" s="29">
        <v>2</v>
      </c>
      <c r="T18" s="188">
        <v>33</v>
      </c>
      <c r="U18" s="188">
        <v>30</v>
      </c>
      <c r="V18" s="188">
        <v>15</v>
      </c>
      <c r="W18" s="29">
        <v>2</v>
      </c>
      <c r="X18" s="188">
        <v>16</v>
      </c>
      <c r="Y18" s="188">
        <v>16</v>
      </c>
      <c r="Z18" s="188">
        <v>16</v>
      </c>
      <c r="AA18" s="29">
        <v>2</v>
      </c>
      <c r="AB18" s="188">
        <v>4</v>
      </c>
      <c r="AC18" s="188">
        <v>4</v>
      </c>
      <c r="AD18" s="188">
        <v>3</v>
      </c>
      <c r="AE18" s="29">
        <v>2</v>
      </c>
      <c r="AF18" s="188">
        <v>2</v>
      </c>
      <c r="AG18" s="188">
        <v>2</v>
      </c>
      <c r="AH18" s="73">
        <v>1</v>
      </c>
      <c r="AI18" s="29">
        <v>1</v>
      </c>
      <c r="AJ18" s="188">
        <v>7</v>
      </c>
      <c r="AK18" s="188">
        <v>7</v>
      </c>
      <c r="AL18" s="188">
        <v>2</v>
      </c>
      <c r="AM18" s="29">
        <v>0</v>
      </c>
      <c r="AN18" s="25">
        <v>0</v>
      </c>
      <c r="AO18" s="25">
        <v>0</v>
      </c>
      <c r="AP18" s="25">
        <v>0</v>
      </c>
      <c r="AQ18" s="28">
        <v>0</v>
      </c>
      <c r="AR18" s="25">
        <v>18</v>
      </c>
      <c r="AS18" s="25">
        <v>16</v>
      </c>
      <c r="AT18" s="25">
        <v>16</v>
      </c>
      <c r="AU18" s="120">
        <v>1</v>
      </c>
      <c r="AV18" s="25">
        <v>0</v>
      </c>
      <c r="AW18" s="25">
        <v>0</v>
      </c>
      <c r="AX18" s="25">
        <v>0</v>
      </c>
      <c r="AY18" s="128">
        <f t="shared" si="0"/>
        <v>18</v>
      </c>
    </row>
    <row r="19" spans="1:51">
      <c r="A19" s="39">
        <v>14</v>
      </c>
      <c r="B19" s="38" t="s">
        <v>23</v>
      </c>
      <c r="C19" s="29">
        <v>3</v>
      </c>
      <c r="D19" s="188">
        <v>0</v>
      </c>
      <c r="E19" s="188"/>
      <c r="F19" s="188"/>
      <c r="G19" s="29">
        <v>3</v>
      </c>
      <c r="H19" s="188">
        <v>0</v>
      </c>
      <c r="I19" s="188"/>
      <c r="J19" s="188"/>
      <c r="K19" s="29">
        <v>3</v>
      </c>
      <c r="L19" s="188">
        <v>0</v>
      </c>
      <c r="M19" s="188"/>
      <c r="N19" s="188"/>
      <c r="O19" s="29">
        <v>3</v>
      </c>
      <c r="P19" s="188">
        <v>0</v>
      </c>
      <c r="Q19" s="188"/>
      <c r="R19" s="188"/>
      <c r="S19" s="29">
        <v>3</v>
      </c>
      <c r="T19" s="188"/>
      <c r="U19" s="188"/>
      <c r="V19" s="188"/>
      <c r="W19" s="29">
        <v>3</v>
      </c>
      <c r="X19" s="188">
        <v>0</v>
      </c>
      <c r="Y19" s="188"/>
      <c r="Z19" s="188"/>
      <c r="AA19" s="29">
        <v>2</v>
      </c>
      <c r="AB19" s="188">
        <v>0</v>
      </c>
      <c r="AC19" s="188"/>
      <c r="AD19" s="188"/>
      <c r="AE19" s="29">
        <v>2</v>
      </c>
      <c r="AF19" s="188">
        <v>0</v>
      </c>
      <c r="AG19" s="188"/>
      <c r="AH19" s="73"/>
      <c r="AI19" s="29">
        <v>1</v>
      </c>
      <c r="AJ19" s="188"/>
      <c r="AK19" s="188"/>
      <c r="AL19" s="188"/>
      <c r="AM19" s="29">
        <v>1</v>
      </c>
      <c r="AN19" s="25">
        <v>0</v>
      </c>
      <c r="AO19" s="25">
        <v>0</v>
      </c>
      <c r="AP19" s="25">
        <v>0</v>
      </c>
      <c r="AQ19" s="28"/>
      <c r="AR19" s="25">
        <v>0</v>
      </c>
      <c r="AS19" s="25">
        <v>0</v>
      </c>
      <c r="AT19" s="25">
        <v>0</v>
      </c>
      <c r="AU19" s="120">
        <v>1</v>
      </c>
      <c r="AV19" s="25">
        <v>0</v>
      </c>
      <c r="AW19" s="25">
        <v>0</v>
      </c>
      <c r="AX19" s="25">
        <v>0</v>
      </c>
      <c r="AY19" s="128">
        <f t="shared" si="0"/>
        <v>25</v>
      </c>
    </row>
    <row r="20" spans="1:51">
      <c r="A20" s="39">
        <v>15</v>
      </c>
      <c r="B20" s="38" t="s">
        <v>24</v>
      </c>
      <c r="C20" s="29">
        <v>2</v>
      </c>
      <c r="D20" s="188">
        <v>15</v>
      </c>
      <c r="E20" s="56">
        <v>7</v>
      </c>
      <c r="F20" s="188">
        <v>7</v>
      </c>
      <c r="G20" s="29">
        <v>2</v>
      </c>
      <c r="H20" s="188">
        <v>40</v>
      </c>
      <c r="I20" s="188">
        <v>35</v>
      </c>
      <c r="J20" s="188">
        <v>35</v>
      </c>
      <c r="K20" s="29">
        <v>2</v>
      </c>
      <c r="L20" s="188">
        <v>14</v>
      </c>
      <c r="M20" s="188">
        <v>12</v>
      </c>
      <c r="N20" s="188">
        <v>12</v>
      </c>
      <c r="O20" s="29">
        <v>2</v>
      </c>
      <c r="P20" s="188">
        <v>38</v>
      </c>
      <c r="Q20" s="188">
        <v>30</v>
      </c>
      <c r="R20" s="188">
        <v>30</v>
      </c>
      <c r="S20" s="29">
        <v>2</v>
      </c>
      <c r="T20" s="188">
        <v>48</v>
      </c>
      <c r="U20" s="188">
        <v>46</v>
      </c>
      <c r="V20" s="188">
        <v>46</v>
      </c>
      <c r="W20" s="29">
        <v>2</v>
      </c>
      <c r="X20" s="188">
        <v>30</v>
      </c>
      <c r="Y20" s="188">
        <v>21</v>
      </c>
      <c r="Z20" s="188">
        <v>21</v>
      </c>
      <c r="AA20" s="29">
        <v>2</v>
      </c>
      <c r="AB20" s="188">
        <v>9</v>
      </c>
      <c r="AC20" s="188">
        <v>3</v>
      </c>
      <c r="AD20" s="188">
        <v>3</v>
      </c>
      <c r="AE20" s="29">
        <v>2</v>
      </c>
      <c r="AF20" s="188">
        <v>8</v>
      </c>
      <c r="AG20" s="188">
        <v>8</v>
      </c>
      <c r="AH20" s="73">
        <v>8</v>
      </c>
      <c r="AI20" s="29">
        <v>1</v>
      </c>
      <c r="AJ20" s="188">
        <v>10</v>
      </c>
      <c r="AK20" s="188">
        <v>6</v>
      </c>
      <c r="AL20" s="188">
        <v>6</v>
      </c>
      <c r="AM20" s="29">
        <v>0</v>
      </c>
      <c r="AN20" s="25">
        <v>0</v>
      </c>
      <c r="AO20" s="25">
        <v>0</v>
      </c>
      <c r="AP20" s="25">
        <v>0</v>
      </c>
      <c r="AQ20" s="28">
        <v>0</v>
      </c>
      <c r="AR20" s="25">
        <v>12</v>
      </c>
      <c r="AS20" s="25">
        <v>10</v>
      </c>
      <c r="AT20" s="25">
        <v>12</v>
      </c>
      <c r="AU20" s="120">
        <v>1</v>
      </c>
      <c r="AV20" s="25">
        <v>0</v>
      </c>
      <c r="AW20" s="25">
        <v>0</v>
      </c>
      <c r="AX20" s="25">
        <v>0</v>
      </c>
      <c r="AY20" s="128">
        <f t="shared" si="0"/>
        <v>18</v>
      </c>
    </row>
    <row r="21" spans="1:51">
      <c r="A21" s="39">
        <v>16</v>
      </c>
      <c r="B21" s="38" t="s">
        <v>25</v>
      </c>
      <c r="C21" s="29">
        <v>2</v>
      </c>
      <c r="D21" s="188">
        <v>12</v>
      </c>
      <c r="E21" s="56">
        <v>12</v>
      </c>
      <c r="F21" s="188">
        <v>12</v>
      </c>
      <c r="G21" s="29">
        <v>2</v>
      </c>
      <c r="H21" s="188">
        <v>11</v>
      </c>
      <c r="I21" s="188">
        <v>11</v>
      </c>
      <c r="J21" s="188">
        <v>11</v>
      </c>
      <c r="K21" s="29">
        <v>2</v>
      </c>
      <c r="L21" s="188">
        <v>12</v>
      </c>
      <c r="M21" s="188">
        <v>12</v>
      </c>
      <c r="N21" s="188">
        <v>12</v>
      </c>
      <c r="O21" s="29">
        <v>2</v>
      </c>
      <c r="P21" s="188">
        <v>12</v>
      </c>
      <c r="Q21" s="188">
        <v>12</v>
      </c>
      <c r="R21" s="188">
        <v>12</v>
      </c>
      <c r="S21" s="29">
        <v>2</v>
      </c>
      <c r="T21" s="188">
        <v>12</v>
      </c>
      <c r="U21" s="188">
        <v>12</v>
      </c>
      <c r="V21" s="188">
        <v>0</v>
      </c>
      <c r="W21" s="29">
        <v>2</v>
      </c>
      <c r="X21" s="188">
        <v>11</v>
      </c>
      <c r="Y21" s="188">
        <v>11</v>
      </c>
      <c r="Z21" s="188">
        <v>11</v>
      </c>
      <c r="AA21" s="29">
        <v>2</v>
      </c>
      <c r="AB21" s="188">
        <v>10</v>
      </c>
      <c r="AC21" s="188">
        <v>10</v>
      </c>
      <c r="AD21" s="188">
        <v>10</v>
      </c>
      <c r="AE21" s="29">
        <v>2</v>
      </c>
      <c r="AF21" s="188">
        <v>10</v>
      </c>
      <c r="AG21" s="188">
        <v>10</v>
      </c>
      <c r="AH21" s="73">
        <v>10</v>
      </c>
      <c r="AI21" s="29">
        <v>1</v>
      </c>
      <c r="AJ21" s="188">
        <v>0</v>
      </c>
      <c r="AK21" s="188">
        <v>0</v>
      </c>
      <c r="AL21" s="188">
        <v>0</v>
      </c>
      <c r="AM21" s="29">
        <v>0</v>
      </c>
      <c r="AN21" s="25">
        <v>0</v>
      </c>
      <c r="AO21" s="25">
        <v>0</v>
      </c>
      <c r="AP21" s="25">
        <v>0</v>
      </c>
      <c r="AQ21" s="28">
        <v>0</v>
      </c>
      <c r="AR21" s="25">
        <v>0</v>
      </c>
      <c r="AS21" s="25">
        <v>0</v>
      </c>
      <c r="AT21" s="25">
        <v>0</v>
      </c>
      <c r="AU21" s="120">
        <v>1</v>
      </c>
      <c r="AV21" s="25">
        <v>0</v>
      </c>
      <c r="AW21" s="25">
        <v>0</v>
      </c>
      <c r="AX21" s="25">
        <v>0</v>
      </c>
      <c r="AY21" s="128">
        <f t="shared" si="0"/>
        <v>18</v>
      </c>
    </row>
    <row r="22" spans="1:51">
      <c r="A22" s="39">
        <v>17</v>
      </c>
      <c r="B22" s="38" t="s">
        <v>26</v>
      </c>
      <c r="C22" s="29">
        <v>4</v>
      </c>
      <c r="D22" s="188">
        <v>0</v>
      </c>
      <c r="E22" s="56"/>
      <c r="F22" s="188"/>
      <c r="G22" s="29">
        <v>4</v>
      </c>
      <c r="H22" s="188">
        <v>0</v>
      </c>
      <c r="I22" s="188"/>
      <c r="J22" s="188"/>
      <c r="K22" s="29">
        <v>4</v>
      </c>
      <c r="L22" s="188">
        <v>0</v>
      </c>
      <c r="M22" s="188"/>
      <c r="N22" s="188"/>
      <c r="O22" s="29">
        <v>4</v>
      </c>
      <c r="P22" s="188">
        <v>0</v>
      </c>
      <c r="Q22" s="188"/>
      <c r="R22" s="188"/>
      <c r="S22" s="29">
        <v>4</v>
      </c>
      <c r="T22" s="188"/>
      <c r="U22" s="188"/>
      <c r="V22" s="188"/>
      <c r="W22" s="29">
        <v>4</v>
      </c>
      <c r="X22" s="188">
        <v>0</v>
      </c>
      <c r="Y22" s="188"/>
      <c r="Z22" s="188"/>
      <c r="AA22" s="29">
        <v>2</v>
      </c>
      <c r="AB22" s="188">
        <v>0</v>
      </c>
      <c r="AC22" s="188"/>
      <c r="AD22" s="188"/>
      <c r="AE22" s="29">
        <v>2</v>
      </c>
      <c r="AF22" s="188">
        <v>0</v>
      </c>
      <c r="AG22" s="188"/>
      <c r="AH22" s="73"/>
      <c r="AI22" s="29">
        <v>1</v>
      </c>
      <c r="AJ22" s="188"/>
      <c r="AK22" s="188"/>
      <c r="AL22" s="188"/>
      <c r="AM22" s="29">
        <v>0</v>
      </c>
      <c r="AN22" s="25">
        <v>0</v>
      </c>
      <c r="AO22" s="25">
        <v>0</v>
      </c>
      <c r="AP22" s="25">
        <v>0</v>
      </c>
      <c r="AQ22" s="28"/>
      <c r="AR22" s="25">
        <v>0</v>
      </c>
      <c r="AS22" s="25">
        <v>0</v>
      </c>
      <c r="AT22" s="25">
        <v>0</v>
      </c>
      <c r="AU22" s="120">
        <v>2</v>
      </c>
      <c r="AV22" s="25">
        <v>0</v>
      </c>
      <c r="AW22" s="25">
        <v>0</v>
      </c>
      <c r="AX22" s="25">
        <v>0</v>
      </c>
      <c r="AY22" s="128">
        <f t="shared" si="0"/>
        <v>31</v>
      </c>
    </row>
    <row r="23" spans="1:51">
      <c r="A23" s="39">
        <v>18</v>
      </c>
      <c r="B23" s="38" t="s">
        <v>27</v>
      </c>
      <c r="C23" s="29">
        <v>2</v>
      </c>
      <c r="D23" s="188">
        <v>60</v>
      </c>
      <c r="E23" s="56">
        <v>60</v>
      </c>
      <c r="F23" s="188">
        <v>35</v>
      </c>
      <c r="G23" s="29">
        <v>2</v>
      </c>
      <c r="H23" s="188">
        <v>48</v>
      </c>
      <c r="I23" s="188">
        <v>48</v>
      </c>
      <c r="J23" s="188">
        <v>30</v>
      </c>
      <c r="K23" s="29">
        <v>2</v>
      </c>
      <c r="L23" s="188">
        <v>40</v>
      </c>
      <c r="M23" s="188">
        <v>40</v>
      </c>
      <c r="N23" s="188">
        <v>30</v>
      </c>
      <c r="O23" s="29">
        <v>2</v>
      </c>
      <c r="P23" s="188">
        <v>64</v>
      </c>
      <c r="Q23" s="188">
        <v>64</v>
      </c>
      <c r="R23" s="188">
        <v>64</v>
      </c>
      <c r="S23" s="29">
        <v>2</v>
      </c>
      <c r="T23" s="188">
        <v>88</v>
      </c>
      <c r="U23" s="188">
        <v>88</v>
      </c>
      <c r="V23" s="188">
        <v>0</v>
      </c>
      <c r="W23" s="29">
        <v>2</v>
      </c>
      <c r="X23" s="188">
        <v>32</v>
      </c>
      <c r="Y23" s="188">
        <v>32</v>
      </c>
      <c r="Z23" s="188">
        <v>30</v>
      </c>
      <c r="AA23" s="29">
        <v>2</v>
      </c>
      <c r="AB23" s="188">
        <v>32</v>
      </c>
      <c r="AC23" s="188">
        <v>32</v>
      </c>
      <c r="AD23" s="188">
        <v>32</v>
      </c>
      <c r="AE23" s="29">
        <v>2</v>
      </c>
      <c r="AF23" s="188">
        <v>40</v>
      </c>
      <c r="AG23" s="188">
        <v>40</v>
      </c>
      <c r="AH23" s="73">
        <v>30</v>
      </c>
      <c r="AI23" s="29">
        <v>1</v>
      </c>
      <c r="AJ23" s="188">
        <v>0</v>
      </c>
      <c r="AK23" s="188">
        <v>0</v>
      </c>
      <c r="AL23" s="188">
        <v>0</v>
      </c>
      <c r="AM23" s="29">
        <v>0</v>
      </c>
      <c r="AN23" s="25">
        <v>0</v>
      </c>
      <c r="AO23" s="25">
        <v>0</v>
      </c>
      <c r="AP23" s="25">
        <v>0</v>
      </c>
      <c r="AQ23" s="28">
        <v>1</v>
      </c>
      <c r="AR23" s="25">
        <v>0</v>
      </c>
      <c r="AS23" s="25">
        <v>0</v>
      </c>
      <c r="AT23" s="25">
        <v>0</v>
      </c>
      <c r="AU23" s="120">
        <v>1</v>
      </c>
      <c r="AV23" s="25">
        <v>0</v>
      </c>
      <c r="AW23" s="25">
        <v>0</v>
      </c>
      <c r="AX23" s="25">
        <v>0</v>
      </c>
      <c r="AY23" s="128">
        <f t="shared" si="0"/>
        <v>19</v>
      </c>
    </row>
    <row r="24" spans="1:51">
      <c r="A24" s="40">
        <v>19</v>
      </c>
      <c r="B24" s="38" t="s">
        <v>28</v>
      </c>
      <c r="C24" s="29">
        <v>3</v>
      </c>
      <c r="D24" s="188">
        <v>0</v>
      </c>
      <c r="E24" s="56">
        <v>0</v>
      </c>
      <c r="F24" s="188">
        <v>0</v>
      </c>
      <c r="G24" s="29">
        <v>3</v>
      </c>
      <c r="H24" s="188">
        <v>0</v>
      </c>
      <c r="I24" s="188">
        <v>0</v>
      </c>
      <c r="J24" s="188">
        <v>0</v>
      </c>
      <c r="K24" s="29">
        <v>3</v>
      </c>
      <c r="L24" s="188">
        <v>0</v>
      </c>
      <c r="M24" s="188">
        <v>0</v>
      </c>
      <c r="N24" s="188">
        <v>0</v>
      </c>
      <c r="O24" s="29">
        <v>3</v>
      </c>
      <c r="P24" s="188">
        <v>0</v>
      </c>
      <c r="Q24" s="188">
        <v>0</v>
      </c>
      <c r="R24" s="188">
        <v>0</v>
      </c>
      <c r="S24" s="29">
        <v>3</v>
      </c>
      <c r="T24" s="188">
        <v>0</v>
      </c>
      <c r="U24" s="188">
        <v>0</v>
      </c>
      <c r="V24" s="188"/>
      <c r="W24" s="29">
        <v>3</v>
      </c>
      <c r="X24" s="188">
        <v>0</v>
      </c>
      <c r="Y24" s="188">
        <v>0</v>
      </c>
      <c r="Z24" s="188">
        <v>0</v>
      </c>
      <c r="AA24" s="29">
        <v>4</v>
      </c>
      <c r="AB24" s="188">
        <v>0</v>
      </c>
      <c r="AC24" s="188">
        <v>0</v>
      </c>
      <c r="AD24" s="188">
        <v>0</v>
      </c>
      <c r="AE24" s="29">
        <v>4</v>
      </c>
      <c r="AF24" s="188">
        <v>0</v>
      </c>
      <c r="AG24" s="188">
        <v>0</v>
      </c>
      <c r="AH24" s="73">
        <v>0</v>
      </c>
      <c r="AI24" s="29">
        <v>1</v>
      </c>
      <c r="AJ24" s="188"/>
      <c r="AK24" s="188"/>
      <c r="AL24" s="188"/>
      <c r="AM24" s="29">
        <v>0</v>
      </c>
      <c r="AN24" s="25">
        <v>0</v>
      </c>
      <c r="AO24" s="25">
        <v>0</v>
      </c>
      <c r="AP24" s="25">
        <v>0</v>
      </c>
      <c r="AQ24" s="28"/>
      <c r="AR24" s="25">
        <v>0</v>
      </c>
      <c r="AS24" s="25">
        <v>0</v>
      </c>
      <c r="AT24" s="25">
        <v>0</v>
      </c>
      <c r="AU24" s="120">
        <v>2</v>
      </c>
      <c r="AV24" s="25">
        <v>0</v>
      </c>
      <c r="AW24" s="25">
        <v>0</v>
      </c>
      <c r="AX24" s="25">
        <v>0</v>
      </c>
      <c r="AY24" s="128">
        <f t="shared" si="0"/>
        <v>29</v>
      </c>
    </row>
    <row r="25" spans="1:51">
      <c r="A25" s="39">
        <v>20</v>
      </c>
      <c r="B25" s="38" t="s">
        <v>101</v>
      </c>
      <c r="C25" s="29">
        <v>2</v>
      </c>
      <c r="D25" s="188">
        <v>25</v>
      </c>
      <c r="E25" s="56">
        <v>25</v>
      </c>
      <c r="F25" s="188">
        <v>6</v>
      </c>
      <c r="G25" s="29">
        <v>2</v>
      </c>
      <c r="H25" s="188">
        <v>21</v>
      </c>
      <c r="I25" s="188">
        <v>21</v>
      </c>
      <c r="J25" s="188">
        <v>9</v>
      </c>
      <c r="K25" s="29">
        <v>2</v>
      </c>
      <c r="L25" s="188">
        <v>10</v>
      </c>
      <c r="M25" s="188">
        <v>10</v>
      </c>
      <c r="N25" s="188">
        <v>0</v>
      </c>
      <c r="O25" s="29">
        <v>2</v>
      </c>
      <c r="P25" s="188">
        <v>30</v>
      </c>
      <c r="Q25" s="188">
        <v>30</v>
      </c>
      <c r="R25" s="188">
        <v>7</v>
      </c>
      <c r="S25" s="29">
        <v>2</v>
      </c>
      <c r="T25" s="188">
        <v>200</v>
      </c>
      <c r="U25" s="188">
        <v>200</v>
      </c>
      <c r="V25" s="188">
        <v>0</v>
      </c>
      <c r="W25" s="29">
        <v>2</v>
      </c>
      <c r="X25" s="188">
        <v>8</v>
      </c>
      <c r="Y25" s="188">
        <v>8</v>
      </c>
      <c r="Z25" s="188">
        <v>0</v>
      </c>
      <c r="AA25" s="29">
        <v>2</v>
      </c>
      <c r="AB25" s="188">
        <v>2</v>
      </c>
      <c r="AC25" s="188">
        <v>2</v>
      </c>
      <c r="AD25" s="188">
        <v>0</v>
      </c>
      <c r="AE25" s="29">
        <v>2</v>
      </c>
      <c r="AF25" s="188">
        <v>10</v>
      </c>
      <c r="AG25" s="188">
        <v>10</v>
      </c>
      <c r="AH25" s="73">
        <v>0</v>
      </c>
      <c r="AI25" s="29">
        <v>1</v>
      </c>
      <c r="AJ25" s="188">
        <v>0</v>
      </c>
      <c r="AK25" s="188">
        <v>0</v>
      </c>
      <c r="AL25" s="188">
        <v>0</v>
      </c>
      <c r="AM25" s="29">
        <v>0</v>
      </c>
      <c r="AN25" s="25">
        <v>0</v>
      </c>
      <c r="AO25" s="25">
        <v>0</v>
      </c>
      <c r="AP25" s="25">
        <v>0</v>
      </c>
      <c r="AQ25" s="28">
        <v>0</v>
      </c>
      <c r="AR25" s="25">
        <v>0</v>
      </c>
      <c r="AS25" s="25">
        <v>0</v>
      </c>
      <c r="AT25" s="25">
        <v>0</v>
      </c>
      <c r="AU25" s="120">
        <v>1</v>
      </c>
      <c r="AV25" s="25">
        <v>0</v>
      </c>
      <c r="AW25" s="25">
        <v>0</v>
      </c>
      <c r="AX25" s="25">
        <v>0</v>
      </c>
      <c r="AY25" s="128">
        <f t="shared" si="0"/>
        <v>18</v>
      </c>
    </row>
    <row r="26" spans="1:51">
      <c r="A26" s="39">
        <v>21</v>
      </c>
      <c r="B26" s="38" t="s">
        <v>30</v>
      </c>
      <c r="C26" s="29">
        <v>2</v>
      </c>
      <c r="D26" s="188">
        <v>0</v>
      </c>
      <c r="E26" s="188"/>
      <c r="F26" s="188"/>
      <c r="G26" s="29">
        <v>2</v>
      </c>
      <c r="H26" s="188">
        <v>0</v>
      </c>
      <c r="I26" s="188"/>
      <c r="J26" s="188"/>
      <c r="K26" s="29">
        <v>2</v>
      </c>
      <c r="L26" s="188">
        <v>0</v>
      </c>
      <c r="M26" s="188"/>
      <c r="N26" s="188"/>
      <c r="O26" s="29">
        <v>2</v>
      </c>
      <c r="P26" s="188">
        <v>0</v>
      </c>
      <c r="Q26" s="188"/>
      <c r="R26" s="188"/>
      <c r="S26" s="29">
        <v>2</v>
      </c>
      <c r="T26" s="188">
        <v>0</v>
      </c>
      <c r="U26" s="188"/>
      <c r="V26" s="188"/>
      <c r="W26" s="29">
        <v>2</v>
      </c>
      <c r="X26" s="188">
        <v>0</v>
      </c>
      <c r="Y26" s="188"/>
      <c r="Z26" s="188"/>
      <c r="AA26" s="29">
        <v>2</v>
      </c>
      <c r="AB26" s="188">
        <v>0</v>
      </c>
      <c r="AC26" s="188"/>
      <c r="AD26" s="188"/>
      <c r="AE26" s="29">
        <v>2</v>
      </c>
      <c r="AF26" s="188">
        <v>0</v>
      </c>
      <c r="AG26" s="188"/>
      <c r="AH26" s="73"/>
      <c r="AI26" s="29">
        <v>1</v>
      </c>
      <c r="AJ26" s="188"/>
      <c r="AK26" s="188"/>
      <c r="AL26" s="188"/>
      <c r="AM26" s="29">
        <v>1</v>
      </c>
      <c r="AN26" s="25">
        <v>0</v>
      </c>
      <c r="AO26" s="25">
        <v>0</v>
      </c>
      <c r="AP26" s="25">
        <v>0</v>
      </c>
      <c r="AQ26" s="28"/>
      <c r="AR26" s="25">
        <v>0</v>
      </c>
      <c r="AS26" s="25">
        <v>0</v>
      </c>
      <c r="AT26" s="25">
        <v>0</v>
      </c>
      <c r="AU26" s="120">
        <v>1</v>
      </c>
      <c r="AV26" s="25">
        <v>0</v>
      </c>
      <c r="AW26" s="25">
        <v>0</v>
      </c>
      <c r="AX26" s="25">
        <v>0</v>
      </c>
      <c r="AY26" s="128">
        <f t="shared" si="0"/>
        <v>19</v>
      </c>
    </row>
    <row r="27" spans="1:51">
      <c r="A27" s="39">
        <v>22</v>
      </c>
      <c r="B27" s="38" t="s">
        <v>31</v>
      </c>
      <c r="C27" s="29">
        <v>2</v>
      </c>
      <c r="D27" s="188">
        <v>0</v>
      </c>
      <c r="E27" s="188"/>
      <c r="F27" s="188"/>
      <c r="G27" s="29">
        <v>2</v>
      </c>
      <c r="H27" s="188">
        <v>0</v>
      </c>
      <c r="I27" s="188"/>
      <c r="J27" s="188"/>
      <c r="K27" s="29">
        <v>2</v>
      </c>
      <c r="L27" s="188">
        <v>0</v>
      </c>
      <c r="M27" s="188"/>
      <c r="N27" s="188"/>
      <c r="O27" s="29">
        <v>2</v>
      </c>
      <c r="P27" s="188">
        <v>0</v>
      </c>
      <c r="Q27" s="188"/>
      <c r="R27" s="188"/>
      <c r="S27" s="29">
        <v>2</v>
      </c>
      <c r="T27" s="188">
        <v>0</v>
      </c>
      <c r="U27" s="188"/>
      <c r="V27" s="188"/>
      <c r="W27" s="29">
        <v>2</v>
      </c>
      <c r="X27" s="188">
        <v>0</v>
      </c>
      <c r="Y27" s="188"/>
      <c r="Z27" s="188"/>
      <c r="AA27" s="29">
        <v>2</v>
      </c>
      <c r="AB27" s="188">
        <v>0</v>
      </c>
      <c r="AC27" s="188"/>
      <c r="AD27" s="188"/>
      <c r="AE27" s="29">
        <v>2</v>
      </c>
      <c r="AF27" s="188">
        <v>0</v>
      </c>
      <c r="AG27" s="188"/>
      <c r="AH27" s="73"/>
      <c r="AI27" s="29">
        <v>1</v>
      </c>
      <c r="AJ27" s="188"/>
      <c r="AK27" s="188"/>
      <c r="AL27" s="188"/>
      <c r="AM27" s="29">
        <v>0</v>
      </c>
      <c r="AN27" s="25">
        <v>0</v>
      </c>
      <c r="AO27" s="25">
        <v>0</v>
      </c>
      <c r="AP27" s="25">
        <v>0</v>
      </c>
      <c r="AQ27" s="28"/>
      <c r="AR27" s="25">
        <v>0</v>
      </c>
      <c r="AS27" s="25">
        <v>0</v>
      </c>
      <c r="AT27" s="25">
        <v>0</v>
      </c>
      <c r="AU27" s="120">
        <v>1</v>
      </c>
      <c r="AV27" s="25">
        <v>0</v>
      </c>
      <c r="AW27" s="25">
        <v>0</v>
      </c>
      <c r="AX27" s="25">
        <v>0</v>
      </c>
      <c r="AY27" s="128">
        <f t="shared" si="0"/>
        <v>18</v>
      </c>
    </row>
    <row r="28" spans="1:51">
      <c r="A28" s="39">
        <v>23</v>
      </c>
      <c r="B28" s="38" t="s">
        <v>32</v>
      </c>
      <c r="C28" s="29">
        <v>2</v>
      </c>
      <c r="D28" s="188">
        <v>0</v>
      </c>
      <c r="E28" s="56">
        <v>0</v>
      </c>
      <c r="F28" s="188">
        <v>0</v>
      </c>
      <c r="G28" s="29">
        <v>2</v>
      </c>
      <c r="H28" s="188">
        <v>0</v>
      </c>
      <c r="I28" s="188">
        <v>0</v>
      </c>
      <c r="J28" s="188">
        <v>0</v>
      </c>
      <c r="K28" s="29">
        <v>2</v>
      </c>
      <c r="L28" s="188">
        <v>0</v>
      </c>
      <c r="M28" s="188">
        <v>0</v>
      </c>
      <c r="N28" s="188">
        <v>0</v>
      </c>
      <c r="O28" s="29">
        <v>2</v>
      </c>
      <c r="P28" s="188">
        <v>0</v>
      </c>
      <c r="Q28" s="188">
        <v>0</v>
      </c>
      <c r="R28" s="188">
        <v>0</v>
      </c>
      <c r="S28" s="29">
        <v>2</v>
      </c>
      <c r="T28" s="188">
        <v>0</v>
      </c>
      <c r="U28" s="188">
        <v>0</v>
      </c>
      <c r="V28" s="188"/>
      <c r="W28" s="29">
        <v>2</v>
      </c>
      <c r="X28" s="188">
        <v>0</v>
      </c>
      <c r="Y28" s="188">
        <v>0</v>
      </c>
      <c r="Z28" s="188">
        <v>0</v>
      </c>
      <c r="AA28" s="33">
        <v>2</v>
      </c>
      <c r="AB28" s="32">
        <v>0</v>
      </c>
      <c r="AC28" s="32">
        <v>0</v>
      </c>
      <c r="AD28" s="32">
        <v>0</v>
      </c>
      <c r="AE28" s="29">
        <v>2</v>
      </c>
      <c r="AF28" s="188">
        <v>0</v>
      </c>
      <c r="AG28" s="188">
        <v>0</v>
      </c>
      <c r="AH28" s="73">
        <v>0</v>
      </c>
      <c r="AI28" s="29">
        <v>1</v>
      </c>
      <c r="AJ28" s="188"/>
      <c r="AK28" s="188"/>
      <c r="AL28" s="188"/>
      <c r="AM28" s="29">
        <v>1</v>
      </c>
      <c r="AN28" s="25">
        <v>0</v>
      </c>
      <c r="AO28" s="25">
        <v>0</v>
      </c>
      <c r="AP28" s="25">
        <v>0</v>
      </c>
      <c r="AQ28" s="28"/>
      <c r="AR28" s="25">
        <v>0</v>
      </c>
      <c r="AS28" s="25">
        <v>0</v>
      </c>
      <c r="AT28" s="25">
        <v>0</v>
      </c>
      <c r="AU28" s="120">
        <v>1</v>
      </c>
      <c r="AV28" s="25">
        <v>0</v>
      </c>
      <c r="AW28" s="25">
        <v>0</v>
      </c>
      <c r="AX28" s="25">
        <v>0</v>
      </c>
      <c r="AY28" s="128">
        <f t="shared" si="0"/>
        <v>19</v>
      </c>
    </row>
    <row r="29" spans="1:51">
      <c r="A29" s="39">
        <v>24</v>
      </c>
      <c r="B29" s="38" t="s">
        <v>33</v>
      </c>
      <c r="C29" s="29">
        <v>2</v>
      </c>
      <c r="D29" s="188">
        <v>10</v>
      </c>
      <c r="E29" s="188">
        <v>8</v>
      </c>
      <c r="F29" s="188">
        <v>8</v>
      </c>
      <c r="G29" s="29">
        <v>2</v>
      </c>
      <c r="H29" s="188">
        <v>20</v>
      </c>
      <c r="I29" s="188">
        <v>19</v>
      </c>
      <c r="J29" s="188">
        <v>19</v>
      </c>
      <c r="K29" s="29">
        <v>2</v>
      </c>
      <c r="L29" s="188">
        <v>18</v>
      </c>
      <c r="M29" s="188">
        <v>16</v>
      </c>
      <c r="N29" s="188">
        <v>16</v>
      </c>
      <c r="O29" s="29">
        <v>2</v>
      </c>
      <c r="P29" s="188">
        <v>10</v>
      </c>
      <c r="Q29" s="188">
        <v>9</v>
      </c>
      <c r="R29" s="188">
        <v>9</v>
      </c>
      <c r="S29" s="29">
        <v>2</v>
      </c>
      <c r="T29" s="188">
        <v>0</v>
      </c>
      <c r="U29" s="188">
        <v>0</v>
      </c>
      <c r="V29" s="188"/>
      <c r="W29" s="29">
        <v>0</v>
      </c>
      <c r="X29" s="188">
        <v>10</v>
      </c>
      <c r="Y29" s="188">
        <v>10</v>
      </c>
      <c r="Z29" s="188">
        <v>10</v>
      </c>
      <c r="AA29" s="29">
        <v>2</v>
      </c>
      <c r="AB29" s="188">
        <v>10</v>
      </c>
      <c r="AC29" s="188">
        <v>8</v>
      </c>
      <c r="AD29" s="188">
        <v>8</v>
      </c>
      <c r="AE29" s="29">
        <v>2</v>
      </c>
      <c r="AF29" s="188">
        <v>10</v>
      </c>
      <c r="AG29" s="188">
        <v>9</v>
      </c>
      <c r="AH29" s="73">
        <v>9</v>
      </c>
      <c r="AI29" s="29">
        <v>1</v>
      </c>
      <c r="AJ29" s="188">
        <v>9</v>
      </c>
      <c r="AK29" s="188">
        <v>8</v>
      </c>
      <c r="AL29" s="188">
        <v>0</v>
      </c>
      <c r="AM29" s="29">
        <v>1</v>
      </c>
      <c r="AN29" s="25">
        <v>7</v>
      </c>
      <c r="AO29" s="25">
        <v>7</v>
      </c>
      <c r="AP29" s="25">
        <v>7</v>
      </c>
      <c r="AQ29" s="28">
        <v>1</v>
      </c>
      <c r="AR29" s="25">
        <v>8</v>
      </c>
      <c r="AS29" s="25">
        <v>6</v>
      </c>
      <c r="AT29" s="25">
        <v>0</v>
      </c>
      <c r="AU29" s="120">
        <v>1</v>
      </c>
      <c r="AV29" s="25">
        <v>0</v>
      </c>
      <c r="AW29" s="25">
        <v>0</v>
      </c>
      <c r="AX29" s="25">
        <v>0</v>
      </c>
      <c r="AY29" s="128">
        <f t="shared" si="0"/>
        <v>18</v>
      </c>
    </row>
    <row r="30" spans="1:51">
      <c r="A30" s="39">
        <v>25</v>
      </c>
      <c r="B30" s="38" t="s">
        <v>34</v>
      </c>
      <c r="C30" s="29">
        <v>2</v>
      </c>
      <c r="D30" s="188">
        <v>0</v>
      </c>
      <c r="E30" s="188"/>
      <c r="F30" s="188"/>
      <c r="G30" s="29">
        <v>2</v>
      </c>
      <c r="H30" s="188">
        <v>0</v>
      </c>
      <c r="I30" s="188"/>
      <c r="J30" s="188"/>
      <c r="K30" s="29">
        <v>2</v>
      </c>
      <c r="L30" s="188">
        <v>0</v>
      </c>
      <c r="M30" s="188"/>
      <c r="N30" s="188"/>
      <c r="O30" s="29">
        <v>2</v>
      </c>
      <c r="P30" s="188">
        <v>0</v>
      </c>
      <c r="Q30" s="188"/>
      <c r="R30" s="188"/>
      <c r="S30" s="29">
        <v>2</v>
      </c>
      <c r="T30" s="188">
        <v>0</v>
      </c>
      <c r="U30" s="188"/>
      <c r="V30" s="188"/>
      <c r="W30" s="29">
        <v>2</v>
      </c>
      <c r="X30" s="188">
        <v>0</v>
      </c>
      <c r="Y30" s="188"/>
      <c r="Z30" s="188"/>
      <c r="AA30" s="29">
        <v>2</v>
      </c>
      <c r="AB30" s="188">
        <v>0</v>
      </c>
      <c r="AC30" s="188"/>
      <c r="AD30" s="188"/>
      <c r="AE30" s="29">
        <v>2</v>
      </c>
      <c r="AF30" s="188">
        <v>0</v>
      </c>
      <c r="AG30" s="188"/>
      <c r="AH30" s="73"/>
      <c r="AI30" s="29">
        <v>1</v>
      </c>
      <c r="AJ30" s="188"/>
      <c r="AK30" s="188"/>
      <c r="AL30" s="188"/>
      <c r="AM30" s="29">
        <v>1</v>
      </c>
      <c r="AN30" s="25">
        <v>0</v>
      </c>
      <c r="AO30" s="25">
        <v>0</v>
      </c>
      <c r="AP30" s="25">
        <v>0</v>
      </c>
      <c r="AQ30" s="28"/>
      <c r="AR30" s="25">
        <v>0</v>
      </c>
      <c r="AS30" s="25">
        <v>0</v>
      </c>
      <c r="AT30" s="25">
        <v>0</v>
      </c>
      <c r="AU30" s="120">
        <v>2</v>
      </c>
      <c r="AV30" s="25">
        <v>0</v>
      </c>
      <c r="AW30" s="25">
        <v>0</v>
      </c>
      <c r="AX30" s="25">
        <v>0</v>
      </c>
      <c r="AY30" s="128">
        <f t="shared" si="0"/>
        <v>20</v>
      </c>
    </row>
    <row r="31" spans="1:51">
      <c r="A31" s="39">
        <v>26</v>
      </c>
      <c r="B31" s="38" t="s">
        <v>35</v>
      </c>
      <c r="C31" s="29">
        <v>4</v>
      </c>
      <c r="D31" s="188">
        <v>0</v>
      </c>
      <c r="E31" s="188">
        <v>0</v>
      </c>
      <c r="F31" s="188">
        <v>0</v>
      </c>
      <c r="G31" s="29">
        <v>4</v>
      </c>
      <c r="H31" s="188">
        <v>107</v>
      </c>
      <c r="I31" s="188">
        <v>107</v>
      </c>
      <c r="J31" s="188">
        <v>107</v>
      </c>
      <c r="K31" s="29">
        <v>4</v>
      </c>
      <c r="L31" s="188">
        <v>0</v>
      </c>
      <c r="M31" s="188">
        <v>0</v>
      </c>
      <c r="N31" s="188">
        <v>0</v>
      </c>
      <c r="O31" s="29">
        <v>4</v>
      </c>
      <c r="P31" s="188">
        <v>104</v>
      </c>
      <c r="Q31" s="188">
        <v>104</v>
      </c>
      <c r="R31" s="188">
        <v>104</v>
      </c>
      <c r="S31" s="29">
        <v>4</v>
      </c>
      <c r="T31" s="188">
        <v>0</v>
      </c>
      <c r="U31" s="188">
        <v>0</v>
      </c>
      <c r="V31" s="188">
        <v>0</v>
      </c>
      <c r="W31" s="29">
        <v>4</v>
      </c>
      <c r="X31" s="188">
        <v>0</v>
      </c>
      <c r="Y31" s="188">
        <v>0</v>
      </c>
      <c r="Z31" s="188">
        <v>0</v>
      </c>
      <c r="AA31" s="29">
        <v>2</v>
      </c>
      <c r="AB31" s="188">
        <v>0</v>
      </c>
      <c r="AC31" s="188">
        <v>0</v>
      </c>
      <c r="AD31" s="188">
        <v>0</v>
      </c>
      <c r="AE31" s="29">
        <v>2</v>
      </c>
      <c r="AF31" s="188">
        <v>0</v>
      </c>
      <c r="AG31" s="188">
        <v>0</v>
      </c>
      <c r="AH31" s="73">
        <v>0</v>
      </c>
      <c r="AI31" s="29">
        <v>1</v>
      </c>
      <c r="AJ31" s="188">
        <v>96</v>
      </c>
      <c r="AK31" s="188">
        <v>96</v>
      </c>
      <c r="AL31" s="188">
        <v>0</v>
      </c>
      <c r="AM31" s="29">
        <v>0</v>
      </c>
      <c r="AN31" s="25">
        <v>0</v>
      </c>
      <c r="AO31" s="25">
        <v>0</v>
      </c>
      <c r="AP31" s="25">
        <v>0</v>
      </c>
      <c r="AQ31" s="28">
        <v>1</v>
      </c>
      <c r="AR31" s="25">
        <v>0</v>
      </c>
      <c r="AS31" s="25">
        <v>0</v>
      </c>
      <c r="AT31" s="25">
        <v>0</v>
      </c>
      <c r="AU31" s="120">
        <v>2</v>
      </c>
      <c r="AV31" s="25">
        <v>0</v>
      </c>
      <c r="AW31" s="25">
        <v>0</v>
      </c>
      <c r="AX31" s="25">
        <v>0</v>
      </c>
      <c r="AY31" s="128">
        <f t="shared" si="0"/>
        <v>32</v>
      </c>
    </row>
    <row r="32" spans="1:51">
      <c r="A32" s="39">
        <v>27</v>
      </c>
      <c r="B32" s="38" t="s">
        <v>36</v>
      </c>
      <c r="C32" s="29">
        <v>4</v>
      </c>
      <c r="D32" s="188">
        <v>10</v>
      </c>
      <c r="E32" s="56">
        <v>10</v>
      </c>
      <c r="F32" s="188">
        <v>10</v>
      </c>
      <c r="G32" s="29">
        <v>4</v>
      </c>
      <c r="H32" s="188">
        <v>12</v>
      </c>
      <c r="I32" s="188">
        <v>10</v>
      </c>
      <c r="J32" s="188">
        <v>10</v>
      </c>
      <c r="K32" s="29">
        <v>4</v>
      </c>
      <c r="L32" s="188">
        <v>5</v>
      </c>
      <c r="M32" s="188">
        <v>5</v>
      </c>
      <c r="N32" s="188">
        <v>3</v>
      </c>
      <c r="O32" s="29">
        <v>4</v>
      </c>
      <c r="P32" s="188">
        <v>8</v>
      </c>
      <c r="Q32" s="188">
        <v>8</v>
      </c>
      <c r="R32" s="188">
        <v>4</v>
      </c>
      <c r="S32" s="29">
        <v>4</v>
      </c>
      <c r="T32" s="188">
        <v>27</v>
      </c>
      <c r="U32" s="188">
        <v>27</v>
      </c>
      <c r="V32" s="188">
        <v>7</v>
      </c>
      <c r="W32" s="29">
        <v>4</v>
      </c>
      <c r="X32" s="188">
        <v>3</v>
      </c>
      <c r="Y32" s="188">
        <v>3</v>
      </c>
      <c r="Z32" s="188">
        <v>3</v>
      </c>
      <c r="AA32" s="29">
        <v>2</v>
      </c>
      <c r="AB32" s="188">
        <v>1</v>
      </c>
      <c r="AC32" s="188">
        <v>1</v>
      </c>
      <c r="AD32" s="188">
        <v>1</v>
      </c>
      <c r="AE32" s="29">
        <v>2</v>
      </c>
      <c r="AF32" s="188">
        <v>2</v>
      </c>
      <c r="AG32" s="188">
        <v>2</v>
      </c>
      <c r="AH32" s="73">
        <v>2</v>
      </c>
      <c r="AI32" s="29">
        <v>1</v>
      </c>
      <c r="AJ32" s="188">
        <v>12</v>
      </c>
      <c r="AK32" s="188">
        <v>12</v>
      </c>
      <c r="AL32" s="188">
        <v>12</v>
      </c>
      <c r="AM32" s="29">
        <v>0</v>
      </c>
      <c r="AN32" s="25">
        <v>0</v>
      </c>
      <c r="AO32" s="25">
        <v>0</v>
      </c>
      <c r="AP32" s="25">
        <v>0</v>
      </c>
      <c r="AQ32" s="28">
        <v>1</v>
      </c>
      <c r="AR32" s="25">
        <v>4</v>
      </c>
      <c r="AS32" s="25">
        <v>4</v>
      </c>
      <c r="AT32" s="25">
        <v>4</v>
      </c>
      <c r="AU32" s="120">
        <v>1</v>
      </c>
      <c r="AV32" s="25">
        <v>5</v>
      </c>
      <c r="AW32" s="25">
        <v>5</v>
      </c>
      <c r="AX32" s="25">
        <v>5</v>
      </c>
      <c r="AY32" s="128">
        <f t="shared" si="0"/>
        <v>31</v>
      </c>
    </row>
    <row r="33" spans="1:51">
      <c r="A33" s="39">
        <v>28</v>
      </c>
      <c r="B33" s="38" t="s">
        <v>37</v>
      </c>
      <c r="C33" s="29">
        <v>3</v>
      </c>
      <c r="D33" s="188">
        <v>0</v>
      </c>
      <c r="E33" s="188"/>
      <c r="F33" s="188"/>
      <c r="G33" s="29">
        <v>3</v>
      </c>
      <c r="H33" s="188">
        <v>0</v>
      </c>
      <c r="I33" s="188"/>
      <c r="J33" s="188"/>
      <c r="K33" s="29">
        <v>3</v>
      </c>
      <c r="L33" s="188">
        <v>0</v>
      </c>
      <c r="M33" s="188"/>
      <c r="N33" s="188"/>
      <c r="O33" s="29">
        <v>3</v>
      </c>
      <c r="P33" s="188">
        <v>0</v>
      </c>
      <c r="Q33" s="188"/>
      <c r="R33" s="188"/>
      <c r="S33" s="29">
        <v>3</v>
      </c>
      <c r="T33" s="188">
        <v>0</v>
      </c>
      <c r="U33" s="188"/>
      <c r="V33" s="188"/>
      <c r="W33" s="29">
        <v>3</v>
      </c>
      <c r="X33" s="188">
        <v>0</v>
      </c>
      <c r="Y33" s="188"/>
      <c r="Z33" s="188"/>
      <c r="AA33" s="29">
        <v>2</v>
      </c>
      <c r="AB33" s="188">
        <v>0</v>
      </c>
      <c r="AC33" s="188"/>
      <c r="AD33" s="188"/>
      <c r="AE33" s="29">
        <v>2</v>
      </c>
      <c r="AF33" s="188">
        <v>0</v>
      </c>
      <c r="AG33" s="188"/>
      <c r="AH33" s="73"/>
      <c r="AI33" s="29">
        <v>1</v>
      </c>
      <c r="AJ33" s="188"/>
      <c r="AK33" s="188"/>
      <c r="AL33" s="188"/>
      <c r="AM33" s="29">
        <v>1</v>
      </c>
      <c r="AN33" s="25">
        <v>0</v>
      </c>
      <c r="AO33" s="25">
        <v>0</v>
      </c>
      <c r="AP33" s="25">
        <v>0</v>
      </c>
      <c r="AQ33" s="28"/>
      <c r="AR33" s="25">
        <v>0</v>
      </c>
      <c r="AS33" s="25">
        <v>0</v>
      </c>
      <c r="AT33" s="25">
        <v>0</v>
      </c>
      <c r="AU33" s="120">
        <v>1</v>
      </c>
      <c r="AV33" s="25">
        <v>0</v>
      </c>
      <c r="AW33" s="25">
        <v>0</v>
      </c>
      <c r="AX33" s="25">
        <v>0</v>
      </c>
      <c r="AY33" s="128">
        <f t="shared" si="0"/>
        <v>25</v>
      </c>
    </row>
    <row r="34" spans="1:51">
      <c r="A34" s="39">
        <v>29</v>
      </c>
      <c r="B34" s="38" t="s">
        <v>38</v>
      </c>
      <c r="C34" s="29">
        <v>3</v>
      </c>
      <c r="D34" s="188">
        <v>26</v>
      </c>
      <c r="E34" s="56">
        <v>26</v>
      </c>
      <c r="F34" s="188">
        <v>26</v>
      </c>
      <c r="G34" s="29">
        <v>3</v>
      </c>
      <c r="H34" s="188">
        <v>35</v>
      </c>
      <c r="I34" s="188">
        <v>35</v>
      </c>
      <c r="J34" s="188">
        <v>35</v>
      </c>
      <c r="K34" s="29">
        <v>3</v>
      </c>
      <c r="L34" s="188">
        <v>26</v>
      </c>
      <c r="M34" s="188">
        <v>26</v>
      </c>
      <c r="N34" s="188">
        <v>26</v>
      </c>
      <c r="O34" s="29">
        <v>3</v>
      </c>
      <c r="P34" s="188">
        <v>32</v>
      </c>
      <c r="Q34" s="188">
        <v>32</v>
      </c>
      <c r="R34" s="188">
        <v>32</v>
      </c>
      <c r="S34" s="29">
        <v>3</v>
      </c>
      <c r="T34" s="188">
        <v>64</v>
      </c>
      <c r="U34" s="188">
        <v>64</v>
      </c>
      <c r="V34" s="188">
        <v>64</v>
      </c>
      <c r="W34" s="29">
        <v>3</v>
      </c>
      <c r="X34" s="188">
        <v>33</v>
      </c>
      <c r="Y34" s="188">
        <v>33</v>
      </c>
      <c r="Z34" s="188">
        <v>33</v>
      </c>
      <c r="AA34" s="29">
        <v>2</v>
      </c>
      <c r="AB34" s="188">
        <v>18</v>
      </c>
      <c r="AC34" s="188">
        <v>18</v>
      </c>
      <c r="AD34" s="188">
        <v>18</v>
      </c>
      <c r="AE34" s="29">
        <v>2</v>
      </c>
      <c r="AF34" s="188">
        <v>25</v>
      </c>
      <c r="AG34" s="188">
        <v>25</v>
      </c>
      <c r="AH34" s="73">
        <v>25</v>
      </c>
      <c r="AI34" s="29">
        <v>1</v>
      </c>
      <c r="AJ34" s="188">
        <v>0</v>
      </c>
      <c r="AK34" s="188">
        <v>0</v>
      </c>
      <c r="AL34" s="188">
        <v>0</v>
      </c>
      <c r="AM34" s="29">
        <v>0</v>
      </c>
      <c r="AN34" s="25">
        <v>0</v>
      </c>
      <c r="AO34" s="25">
        <v>0</v>
      </c>
      <c r="AP34" s="25">
        <v>0</v>
      </c>
      <c r="AQ34" s="28">
        <v>1</v>
      </c>
      <c r="AR34" s="25">
        <v>27</v>
      </c>
      <c r="AS34" s="25">
        <v>27</v>
      </c>
      <c r="AT34" s="25">
        <v>27</v>
      </c>
      <c r="AU34" s="120">
        <v>2</v>
      </c>
      <c r="AV34" s="25">
        <v>122</v>
      </c>
      <c r="AW34" s="25">
        <v>122</v>
      </c>
      <c r="AX34" s="25">
        <v>122</v>
      </c>
      <c r="AY34" s="128">
        <f t="shared" si="0"/>
        <v>26</v>
      </c>
    </row>
    <row r="35" spans="1:51">
      <c r="A35" s="39">
        <v>30</v>
      </c>
      <c r="B35" s="38" t="s">
        <v>39</v>
      </c>
      <c r="C35" s="29">
        <v>2</v>
      </c>
      <c r="D35" s="188">
        <v>0</v>
      </c>
      <c r="E35" s="188">
        <v>0</v>
      </c>
      <c r="F35" s="188">
        <v>0</v>
      </c>
      <c r="G35" s="29">
        <v>2</v>
      </c>
      <c r="H35" s="188">
        <v>0</v>
      </c>
      <c r="I35" s="188">
        <v>0</v>
      </c>
      <c r="J35" s="188">
        <v>0</v>
      </c>
      <c r="K35" s="29">
        <v>2</v>
      </c>
      <c r="L35" s="188">
        <v>0</v>
      </c>
      <c r="M35" s="188">
        <v>0</v>
      </c>
      <c r="N35" s="188">
        <v>0</v>
      </c>
      <c r="O35" s="29">
        <v>2</v>
      </c>
      <c r="P35" s="188">
        <v>0</v>
      </c>
      <c r="Q35" s="188">
        <v>0</v>
      </c>
      <c r="R35" s="188">
        <v>0</v>
      </c>
      <c r="S35" s="29">
        <v>2</v>
      </c>
      <c r="T35" s="188">
        <v>0</v>
      </c>
      <c r="U35" s="188">
        <v>0</v>
      </c>
      <c r="V35" s="188"/>
      <c r="W35" s="29">
        <v>2</v>
      </c>
      <c r="X35" s="188">
        <v>0</v>
      </c>
      <c r="Y35" s="188">
        <v>0</v>
      </c>
      <c r="Z35" s="188">
        <v>0</v>
      </c>
      <c r="AA35" s="29">
        <v>2</v>
      </c>
      <c r="AB35" s="188">
        <v>0</v>
      </c>
      <c r="AC35" s="188">
        <v>0</v>
      </c>
      <c r="AD35" s="188">
        <v>0</v>
      </c>
      <c r="AE35" s="29">
        <v>2</v>
      </c>
      <c r="AF35" s="188">
        <v>0</v>
      </c>
      <c r="AG35" s="188">
        <v>0</v>
      </c>
      <c r="AH35" s="73">
        <v>0</v>
      </c>
      <c r="AI35" s="29">
        <v>1</v>
      </c>
      <c r="AJ35" s="188"/>
      <c r="AK35" s="188"/>
      <c r="AL35" s="188"/>
      <c r="AM35" s="29">
        <v>0</v>
      </c>
      <c r="AN35" s="25">
        <v>0</v>
      </c>
      <c r="AO35" s="25">
        <v>0</v>
      </c>
      <c r="AP35" s="25">
        <v>0</v>
      </c>
      <c r="AQ35" s="28">
        <v>0</v>
      </c>
      <c r="AR35" s="25">
        <v>0</v>
      </c>
      <c r="AS35" s="25">
        <v>0</v>
      </c>
      <c r="AT35" s="25">
        <v>0</v>
      </c>
      <c r="AU35" s="120">
        <v>1</v>
      </c>
      <c r="AV35" s="25">
        <v>0</v>
      </c>
      <c r="AW35" s="25">
        <v>0</v>
      </c>
      <c r="AX35" s="25">
        <v>0</v>
      </c>
      <c r="AY35" s="128">
        <f t="shared" si="0"/>
        <v>18</v>
      </c>
    </row>
    <row r="36" spans="1:51">
      <c r="A36" s="40">
        <v>31</v>
      </c>
      <c r="B36" s="38" t="s">
        <v>40</v>
      </c>
      <c r="C36" s="29">
        <v>6</v>
      </c>
      <c r="D36" s="188">
        <v>38</v>
      </c>
      <c r="E36" s="56">
        <v>38</v>
      </c>
      <c r="F36" s="188">
        <v>6</v>
      </c>
      <c r="G36" s="29">
        <v>6</v>
      </c>
      <c r="H36" s="188">
        <v>75</v>
      </c>
      <c r="I36" s="188">
        <v>75</v>
      </c>
      <c r="J36" s="188">
        <v>9</v>
      </c>
      <c r="K36" s="29">
        <v>6</v>
      </c>
      <c r="L36" s="188">
        <v>50</v>
      </c>
      <c r="M36" s="188">
        <v>50</v>
      </c>
      <c r="N36" s="188">
        <v>2</v>
      </c>
      <c r="O36" s="29">
        <v>6</v>
      </c>
      <c r="P36" s="188">
        <v>68</v>
      </c>
      <c r="Q36" s="188">
        <v>68</v>
      </c>
      <c r="R36" s="188">
        <v>7</v>
      </c>
      <c r="S36" s="29">
        <v>6</v>
      </c>
      <c r="T36" s="188">
        <v>75</v>
      </c>
      <c r="U36" s="188">
        <v>75</v>
      </c>
      <c r="V36" s="188">
        <v>8</v>
      </c>
      <c r="W36" s="29">
        <v>6</v>
      </c>
      <c r="X36" s="188">
        <v>75</v>
      </c>
      <c r="Y36" s="188">
        <v>75</v>
      </c>
      <c r="Z36" s="188">
        <v>5</v>
      </c>
      <c r="AA36" s="29">
        <v>2</v>
      </c>
      <c r="AB36" s="188">
        <v>25</v>
      </c>
      <c r="AC36" s="188">
        <v>25</v>
      </c>
      <c r="AD36" s="188">
        <v>7</v>
      </c>
      <c r="AE36" s="29">
        <v>2</v>
      </c>
      <c r="AF36" s="188">
        <v>35</v>
      </c>
      <c r="AG36" s="188">
        <v>35</v>
      </c>
      <c r="AH36" s="73">
        <v>8</v>
      </c>
      <c r="AI36" s="29">
        <v>1</v>
      </c>
      <c r="AJ36" s="188">
        <v>24</v>
      </c>
      <c r="AK36" s="188">
        <v>24</v>
      </c>
      <c r="AL36" s="188">
        <v>24</v>
      </c>
      <c r="AM36" s="29">
        <v>0</v>
      </c>
      <c r="AN36" s="25">
        <v>0</v>
      </c>
      <c r="AO36" s="25">
        <v>0</v>
      </c>
      <c r="AP36" s="25">
        <v>0</v>
      </c>
      <c r="AQ36" s="28">
        <v>0</v>
      </c>
      <c r="AR36" s="25">
        <v>23</v>
      </c>
      <c r="AS36" s="25">
        <v>23</v>
      </c>
      <c r="AT36" s="25">
        <v>2</v>
      </c>
      <c r="AU36" s="120">
        <v>2</v>
      </c>
      <c r="AV36" s="25">
        <v>172</v>
      </c>
      <c r="AW36" s="25">
        <v>172</v>
      </c>
      <c r="AX36" s="25">
        <v>151</v>
      </c>
      <c r="AY36" s="128">
        <f>C36+G36+K36+O36+S36+W36+AA36+AE36++AI36+AM36+AQ36+AU36</f>
        <v>43</v>
      </c>
    </row>
    <row r="37" spans="1:51">
      <c r="A37" s="39">
        <v>32</v>
      </c>
      <c r="B37" s="38" t="s">
        <v>41</v>
      </c>
      <c r="C37" s="29">
        <v>2</v>
      </c>
      <c r="D37" s="188">
        <v>10</v>
      </c>
      <c r="E37" s="56">
        <v>10</v>
      </c>
      <c r="F37" s="188">
        <v>8</v>
      </c>
      <c r="G37" s="29">
        <v>2</v>
      </c>
      <c r="H37" s="188">
        <v>10</v>
      </c>
      <c r="I37" s="188">
        <v>10</v>
      </c>
      <c r="J37" s="188">
        <v>8</v>
      </c>
      <c r="K37" s="29">
        <v>2</v>
      </c>
      <c r="L37" s="188">
        <v>10</v>
      </c>
      <c r="M37" s="188">
        <v>10</v>
      </c>
      <c r="N37" s="188">
        <v>10</v>
      </c>
      <c r="O37" s="29">
        <v>2</v>
      </c>
      <c r="P37" s="188">
        <v>0</v>
      </c>
      <c r="Q37" s="188">
        <v>0</v>
      </c>
      <c r="R37" s="188">
        <v>0</v>
      </c>
      <c r="S37" s="29">
        <v>2</v>
      </c>
      <c r="T37" s="188">
        <v>0</v>
      </c>
      <c r="U37" s="188">
        <v>0</v>
      </c>
      <c r="V37" s="188">
        <v>0</v>
      </c>
      <c r="W37" s="29">
        <v>2</v>
      </c>
      <c r="X37" s="188">
        <v>0</v>
      </c>
      <c r="Y37" s="188">
        <v>0</v>
      </c>
      <c r="Z37" s="188">
        <v>0</v>
      </c>
      <c r="AA37" s="29">
        <v>2</v>
      </c>
      <c r="AB37" s="188">
        <v>0</v>
      </c>
      <c r="AC37" s="188">
        <v>0</v>
      </c>
      <c r="AD37" s="188">
        <v>0</v>
      </c>
      <c r="AE37" s="29">
        <v>2</v>
      </c>
      <c r="AF37" s="188">
        <v>0</v>
      </c>
      <c r="AG37" s="188">
        <v>0</v>
      </c>
      <c r="AH37" s="73">
        <v>0</v>
      </c>
      <c r="AI37" s="29">
        <v>1</v>
      </c>
      <c r="AJ37" s="188">
        <v>0</v>
      </c>
      <c r="AK37" s="188">
        <v>0</v>
      </c>
      <c r="AL37" s="188">
        <v>0</v>
      </c>
      <c r="AM37" s="29">
        <v>1</v>
      </c>
      <c r="AN37" s="25">
        <v>0</v>
      </c>
      <c r="AO37" s="25">
        <v>0</v>
      </c>
      <c r="AP37" s="25">
        <v>0</v>
      </c>
      <c r="AQ37" s="28">
        <v>0</v>
      </c>
      <c r="AR37" s="25">
        <v>0</v>
      </c>
      <c r="AS37" s="25">
        <v>0</v>
      </c>
      <c r="AT37" s="25">
        <v>0</v>
      </c>
      <c r="AU37" s="120">
        <v>1</v>
      </c>
      <c r="AV37" s="25">
        <v>0</v>
      </c>
      <c r="AW37" s="25">
        <v>0</v>
      </c>
      <c r="AX37" s="25">
        <v>0</v>
      </c>
      <c r="AY37" s="128">
        <f t="shared" si="0"/>
        <v>19</v>
      </c>
    </row>
    <row r="38" spans="1:51">
      <c r="A38" s="39">
        <v>33</v>
      </c>
      <c r="B38" s="38" t="s">
        <v>42</v>
      </c>
      <c r="C38" s="29">
        <v>2</v>
      </c>
      <c r="D38" s="188">
        <v>0</v>
      </c>
      <c r="E38" s="188"/>
      <c r="F38" s="188"/>
      <c r="G38" s="29">
        <v>2</v>
      </c>
      <c r="H38" s="188">
        <v>0</v>
      </c>
      <c r="I38" s="188"/>
      <c r="J38" s="188"/>
      <c r="K38" s="29">
        <v>2</v>
      </c>
      <c r="L38" s="188">
        <v>0</v>
      </c>
      <c r="M38" s="188"/>
      <c r="N38" s="188"/>
      <c r="O38" s="29">
        <v>2</v>
      </c>
      <c r="P38" s="188">
        <v>0</v>
      </c>
      <c r="Q38" s="188"/>
      <c r="R38" s="188"/>
      <c r="S38" s="29">
        <v>2</v>
      </c>
      <c r="T38" s="188">
        <v>0</v>
      </c>
      <c r="U38" s="188"/>
      <c r="V38" s="188"/>
      <c r="W38" s="29">
        <v>2</v>
      </c>
      <c r="X38" s="188">
        <v>0</v>
      </c>
      <c r="Y38" s="188"/>
      <c r="Z38" s="188"/>
      <c r="AA38" s="29">
        <v>2</v>
      </c>
      <c r="AB38" s="188">
        <v>0</v>
      </c>
      <c r="AC38" s="188"/>
      <c r="AD38" s="188"/>
      <c r="AE38" s="29">
        <v>2</v>
      </c>
      <c r="AF38" s="188">
        <v>0</v>
      </c>
      <c r="AG38" s="188"/>
      <c r="AH38" s="73"/>
      <c r="AI38" s="29">
        <v>1</v>
      </c>
      <c r="AJ38" s="188"/>
      <c r="AK38" s="188"/>
      <c r="AL38" s="188"/>
      <c r="AM38" s="29">
        <v>0</v>
      </c>
      <c r="AN38" s="25">
        <v>0</v>
      </c>
      <c r="AO38" s="25">
        <v>0</v>
      </c>
      <c r="AP38" s="25">
        <v>0</v>
      </c>
      <c r="AQ38" s="28"/>
      <c r="AR38" s="25">
        <v>0</v>
      </c>
      <c r="AS38" s="25">
        <v>0</v>
      </c>
      <c r="AT38" s="25">
        <v>0</v>
      </c>
      <c r="AU38" s="120">
        <v>1</v>
      </c>
      <c r="AV38" s="25">
        <v>0</v>
      </c>
      <c r="AW38" s="25">
        <v>0</v>
      </c>
      <c r="AX38" s="25">
        <v>0</v>
      </c>
      <c r="AY38" s="128">
        <f t="shared" si="0"/>
        <v>18</v>
      </c>
    </row>
    <row r="39" spans="1:51">
      <c r="A39" s="39">
        <v>34</v>
      </c>
      <c r="B39" s="38" t="s">
        <v>43</v>
      </c>
      <c r="C39" s="29">
        <v>2</v>
      </c>
      <c r="D39" s="188">
        <v>5</v>
      </c>
      <c r="E39" s="56">
        <v>5</v>
      </c>
      <c r="F39" s="188">
        <v>5</v>
      </c>
      <c r="G39" s="29">
        <v>2</v>
      </c>
      <c r="H39" s="188">
        <v>6</v>
      </c>
      <c r="I39" s="188">
        <v>6</v>
      </c>
      <c r="J39" s="188">
        <v>6</v>
      </c>
      <c r="K39" s="29">
        <v>2</v>
      </c>
      <c r="L39" s="188">
        <v>5</v>
      </c>
      <c r="M39" s="188">
        <v>5</v>
      </c>
      <c r="N39" s="188">
        <v>5</v>
      </c>
      <c r="O39" s="29">
        <v>2</v>
      </c>
      <c r="P39" s="188">
        <v>6</v>
      </c>
      <c r="Q39" s="188">
        <v>6</v>
      </c>
      <c r="R39" s="188">
        <v>6</v>
      </c>
      <c r="S39" s="29">
        <v>2</v>
      </c>
      <c r="T39" s="188">
        <v>9</v>
      </c>
      <c r="U39" s="188">
        <v>9</v>
      </c>
      <c r="V39" s="188">
        <v>9</v>
      </c>
      <c r="W39" s="29">
        <v>2</v>
      </c>
      <c r="X39" s="188">
        <v>7</v>
      </c>
      <c r="Y39" s="188">
        <v>7</v>
      </c>
      <c r="Z39" s="188">
        <v>7</v>
      </c>
      <c r="AA39" s="29">
        <v>2</v>
      </c>
      <c r="AB39" s="188">
        <v>5</v>
      </c>
      <c r="AC39" s="188">
        <v>5</v>
      </c>
      <c r="AD39" s="188">
        <v>5</v>
      </c>
      <c r="AE39" s="29">
        <v>2</v>
      </c>
      <c r="AF39" s="188">
        <v>6</v>
      </c>
      <c r="AG39" s="188">
        <v>6</v>
      </c>
      <c r="AH39" s="73">
        <v>6</v>
      </c>
      <c r="AI39" s="29">
        <v>1</v>
      </c>
      <c r="AJ39" s="188">
        <v>0</v>
      </c>
      <c r="AK39" s="188">
        <v>0</v>
      </c>
      <c r="AL39" s="188">
        <v>0</v>
      </c>
      <c r="AM39" s="29">
        <v>0</v>
      </c>
      <c r="AN39" s="25">
        <v>0</v>
      </c>
      <c r="AO39" s="25">
        <v>0</v>
      </c>
      <c r="AP39" s="25">
        <v>0</v>
      </c>
      <c r="AQ39" s="28"/>
      <c r="AR39" s="25">
        <v>0</v>
      </c>
      <c r="AS39" s="25">
        <v>0</v>
      </c>
      <c r="AT39" s="25">
        <v>0</v>
      </c>
      <c r="AU39" s="120">
        <v>1</v>
      </c>
      <c r="AV39" s="25">
        <v>0</v>
      </c>
      <c r="AW39" s="25">
        <v>0</v>
      </c>
      <c r="AX39" s="25">
        <v>0</v>
      </c>
      <c r="AY39" s="128">
        <f t="shared" si="0"/>
        <v>18</v>
      </c>
    </row>
    <row r="40" spans="1:51">
      <c r="A40" s="39">
        <v>35</v>
      </c>
      <c r="B40" s="38" t="s">
        <v>44</v>
      </c>
      <c r="C40" s="29">
        <v>3</v>
      </c>
      <c r="D40" s="188">
        <v>130</v>
      </c>
      <c r="E40" s="56">
        <v>101</v>
      </c>
      <c r="F40" s="188">
        <v>19</v>
      </c>
      <c r="G40" s="29">
        <v>3</v>
      </c>
      <c r="H40" s="188">
        <v>73</v>
      </c>
      <c r="I40" s="188">
        <v>61</v>
      </c>
      <c r="J40" s="188">
        <v>25</v>
      </c>
      <c r="K40" s="29">
        <v>3</v>
      </c>
      <c r="L40" s="188">
        <v>31</v>
      </c>
      <c r="M40" s="188">
        <v>17</v>
      </c>
      <c r="N40" s="188">
        <v>10</v>
      </c>
      <c r="O40" s="29">
        <v>3</v>
      </c>
      <c r="P40" s="188">
        <v>73</v>
      </c>
      <c r="Q40" s="188">
        <v>54</v>
      </c>
      <c r="R40" s="188">
        <v>35</v>
      </c>
      <c r="S40" s="29">
        <v>3</v>
      </c>
      <c r="T40" s="188">
        <v>157</v>
      </c>
      <c r="U40" s="188">
        <v>79</v>
      </c>
      <c r="V40" s="188">
        <v>51</v>
      </c>
      <c r="W40" s="29">
        <v>3</v>
      </c>
      <c r="X40" s="188">
        <v>1</v>
      </c>
      <c r="Y40" s="188">
        <v>1</v>
      </c>
      <c r="Z40" s="188">
        <v>1</v>
      </c>
      <c r="AA40" s="29">
        <v>2</v>
      </c>
      <c r="AB40" s="188">
        <v>1</v>
      </c>
      <c r="AC40" s="188">
        <v>1</v>
      </c>
      <c r="AD40" s="188">
        <v>1</v>
      </c>
      <c r="AE40" s="29">
        <v>2</v>
      </c>
      <c r="AF40" s="188">
        <v>0</v>
      </c>
      <c r="AG40" s="188">
        <v>0</v>
      </c>
      <c r="AH40" s="73">
        <v>0</v>
      </c>
      <c r="AI40" s="29">
        <v>1</v>
      </c>
      <c r="AJ40" s="188">
        <v>0</v>
      </c>
      <c r="AK40" s="188">
        <v>0</v>
      </c>
      <c r="AL40" s="188">
        <v>0</v>
      </c>
      <c r="AM40" s="29">
        <v>0</v>
      </c>
      <c r="AN40" s="25">
        <v>0</v>
      </c>
      <c r="AO40" s="25">
        <v>0</v>
      </c>
      <c r="AP40" s="25">
        <v>0</v>
      </c>
      <c r="AQ40" s="28">
        <v>0</v>
      </c>
      <c r="AR40" s="25">
        <v>0</v>
      </c>
      <c r="AS40" s="25">
        <v>0</v>
      </c>
      <c r="AT40" s="25">
        <v>0</v>
      </c>
      <c r="AU40" s="120">
        <v>1</v>
      </c>
      <c r="AV40" s="25">
        <v>0</v>
      </c>
      <c r="AW40" s="25">
        <v>0</v>
      </c>
      <c r="AX40" s="25">
        <v>0</v>
      </c>
      <c r="AY40" s="128">
        <f t="shared" si="0"/>
        <v>24</v>
      </c>
    </row>
    <row r="41" spans="1:51">
      <c r="A41" s="39">
        <v>36</v>
      </c>
      <c r="B41" s="38" t="s">
        <v>45</v>
      </c>
      <c r="C41" s="29">
        <v>3</v>
      </c>
      <c r="D41" s="188">
        <v>0</v>
      </c>
      <c r="E41" s="56"/>
      <c r="F41" s="188"/>
      <c r="G41" s="29">
        <v>3</v>
      </c>
      <c r="H41" s="188">
        <v>0</v>
      </c>
      <c r="I41" s="188"/>
      <c r="J41" s="188"/>
      <c r="K41" s="29">
        <v>3</v>
      </c>
      <c r="L41" s="188">
        <v>0</v>
      </c>
      <c r="M41" s="188"/>
      <c r="N41" s="188"/>
      <c r="O41" s="29">
        <v>3</v>
      </c>
      <c r="P41" s="188">
        <v>0</v>
      </c>
      <c r="Q41" s="188"/>
      <c r="R41" s="188"/>
      <c r="S41" s="29">
        <v>3</v>
      </c>
      <c r="T41" s="188">
        <v>0</v>
      </c>
      <c r="U41" s="188"/>
      <c r="V41" s="188"/>
      <c r="W41" s="29">
        <v>3</v>
      </c>
      <c r="X41" s="188">
        <v>0</v>
      </c>
      <c r="Y41" s="188"/>
      <c r="Z41" s="188"/>
      <c r="AA41" s="29">
        <v>2</v>
      </c>
      <c r="AB41" s="188">
        <v>0</v>
      </c>
      <c r="AC41" s="188"/>
      <c r="AD41" s="188"/>
      <c r="AE41" s="29">
        <v>2</v>
      </c>
      <c r="AF41" s="188">
        <v>0</v>
      </c>
      <c r="AG41" s="188"/>
      <c r="AH41" s="73"/>
      <c r="AI41" s="29">
        <v>1</v>
      </c>
      <c r="AJ41" s="188"/>
      <c r="AK41" s="188"/>
      <c r="AL41" s="188"/>
      <c r="AM41" s="29">
        <v>0</v>
      </c>
      <c r="AN41" s="25">
        <v>0</v>
      </c>
      <c r="AO41" s="25">
        <v>0</v>
      </c>
      <c r="AP41" s="25">
        <v>0</v>
      </c>
      <c r="AQ41" s="28"/>
      <c r="AR41" s="25">
        <v>0</v>
      </c>
      <c r="AS41" s="25">
        <v>0</v>
      </c>
      <c r="AT41" s="25">
        <v>0</v>
      </c>
      <c r="AU41" s="120">
        <v>1</v>
      </c>
      <c r="AV41" s="25">
        <v>0</v>
      </c>
      <c r="AW41" s="25">
        <v>0</v>
      </c>
      <c r="AX41" s="25">
        <v>0</v>
      </c>
      <c r="AY41" s="128">
        <f t="shared" si="0"/>
        <v>24</v>
      </c>
    </row>
    <row r="42" spans="1:51">
      <c r="A42" s="39">
        <v>37</v>
      </c>
      <c r="B42" s="38" t="s">
        <v>46</v>
      </c>
      <c r="C42" s="29">
        <v>3</v>
      </c>
      <c r="D42" s="188">
        <v>11</v>
      </c>
      <c r="E42" s="56">
        <v>11</v>
      </c>
      <c r="F42" s="188">
        <v>5</v>
      </c>
      <c r="G42" s="29">
        <v>3</v>
      </c>
      <c r="H42" s="188">
        <v>20</v>
      </c>
      <c r="I42" s="188">
        <v>20</v>
      </c>
      <c r="J42" s="188">
        <v>6</v>
      </c>
      <c r="K42" s="29">
        <v>3</v>
      </c>
      <c r="L42" s="188">
        <v>3</v>
      </c>
      <c r="M42" s="188">
        <v>3</v>
      </c>
      <c r="N42" s="188">
        <v>3</v>
      </c>
      <c r="O42" s="29">
        <v>3</v>
      </c>
      <c r="P42" s="188">
        <v>7</v>
      </c>
      <c r="Q42" s="188">
        <v>7</v>
      </c>
      <c r="R42" s="188">
        <v>3</v>
      </c>
      <c r="S42" s="29">
        <v>3</v>
      </c>
      <c r="T42" s="188">
        <v>19</v>
      </c>
      <c r="U42" s="188">
        <v>19</v>
      </c>
      <c r="V42" s="188">
        <v>19</v>
      </c>
      <c r="W42" s="29">
        <v>3</v>
      </c>
      <c r="X42" s="188">
        <v>4</v>
      </c>
      <c r="Y42" s="188">
        <v>4</v>
      </c>
      <c r="Z42" s="188">
        <v>2</v>
      </c>
      <c r="AA42" s="29">
        <v>2</v>
      </c>
      <c r="AB42" s="188">
        <v>2</v>
      </c>
      <c r="AC42" s="188">
        <v>2</v>
      </c>
      <c r="AD42" s="188">
        <v>2</v>
      </c>
      <c r="AE42" s="29">
        <v>2</v>
      </c>
      <c r="AF42" s="188">
        <v>1</v>
      </c>
      <c r="AG42" s="188">
        <v>1</v>
      </c>
      <c r="AH42" s="73">
        <v>1</v>
      </c>
      <c r="AI42" s="29">
        <v>1</v>
      </c>
      <c r="AJ42" s="188">
        <v>0</v>
      </c>
      <c r="AK42" s="188">
        <v>0</v>
      </c>
      <c r="AL42" s="188">
        <v>0</v>
      </c>
      <c r="AM42" s="29">
        <v>0</v>
      </c>
      <c r="AN42" s="25">
        <v>0</v>
      </c>
      <c r="AO42" s="25">
        <v>0</v>
      </c>
      <c r="AP42" s="25">
        <v>0</v>
      </c>
      <c r="AQ42" s="28">
        <v>0</v>
      </c>
      <c r="AR42" s="25">
        <v>0</v>
      </c>
      <c r="AS42" s="25">
        <v>0</v>
      </c>
      <c r="AT42" s="25">
        <v>0</v>
      </c>
      <c r="AU42" s="120">
        <v>1</v>
      </c>
      <c r="AV42" s="25">
        <v>0</v>
      </c>
      <c r="AW42" s="25">
        <v>0</v>
      </c>
      <c r="AX42" s="25">
        <v>0</v>
      </c>
      <c r="AY42" s="128">
        <f t="shared" si="0"/>
        <v>24</v>
      </c>
    </row>
    <row r="43" spans="1:51">
      <c r="A43" s="39">
        <v>38</v>
      </c>
      <c r="B43" s="38" t="s">
        <v>47</v>
      </c>
      <c r="C43" s="29">
        <v>2</v>
      </c>
      <c r="D43" s="188">
        <v>0</v>
      </c>
      <c r="E43" s="188"/>
      <c r="F43" s="188"/>
      <c r="G43" s="29">
        <v>2</v>
      </c>
      <c r="H43" s="188">
        <v>0</v>
      </c>
      <c r="I43" s="188"/>
      <c r="J43" s="188"/>
      <c r="K43" s="29">
        <v>2</v>
      </c>
      <c r="L43" s="188">
        <v>0</v>
      </c>
      <c r="M43" s="188"/>
      <c r="N43" s="188"/>
      <c r="O43" s="29">
        <v>2</v>
      </c>
      <c r="P43" s="188">
        <v>0</v>
      </c>
      <c r="Q43" s="188"/>
      <c r="R43" s="188"/>
      <c r="S43" s="29">
        <v>2</v>
      </c>
      <c r="T43" s="188">
        <v>0</v>
      </c>
      <c r="U43" s="188"/>
      <c r="V43" s="188"/>
      <c r="W43" s="29">
        <v>2</v>
      </c>
      <c r="X43" s="188">
        <v>0</v>
      </c>
      <c r="Y43" s="188"/>
      <c r="Z43" s="188"/>
      <c r="AA43" s="29">
        <v>2</v>
      </c>
      <c r="AB43" s="188">
        <v>0</v>
      </c>
      <c r="AC43" s="188"/>
      <c r="AD43" s="188"/>
      <c r="AE43" s="29">
        <v>2</v>
      </c>
      <c r="AF43" s="188">
        <v>0</v>
      </c>
      <c r="AG43" s="188"/>
      <c r="AH43" s="73"/>
      <c r="AI43" s="29">
        <v>1</v>
      </c>
      <c r="AJ43" s="188"/>
      <c r="AK43" s="188"/>
      <c r="AL43" s="188"/>
      <c r="AM43" s="29">
        <v>1</v>
      </c>
      <c r="AN43" s="25">
        <v>0</v>
      </c>
      <c r="AO43" s="25">
        <v>0</v>
      </c>
      <c r="AP43" s="25">
        <v>0</v>
      </c>
      <c r="AQ43" s="28"/>
      <c r="AR43" s="25">
        <v>0</v>
      </c>
      <c r="AS43" s="25">
        <v>0</v>
      </c>
      <c r="AT43" s="25">
        <v>0</v>
      </c>
      <c r="AU43" s="120">
        <v>1</v>
      </c>
      <c r="AV43" s="25">
        <v>0</v>
      </c>
      <c r="AW43" s="25">
        <v>0</v>
      </c>
      <c r="AX43" s="25">
        <v>0</v>
      </c>
      <c r="AY43" s="128">
        <f t="shared" si="0"/>
        <v>19</v>
      </c>
    </row>
    <row r="44" spans="1:51">
      <c r="A44" s="39">
        <v>39</v>
      </c>
      <c r="B44" s="38" t="s">
        <v>48</v>
      </c>
      <c r="C44" s="29">
        <v>2</v>
      </c>
      <c r="D44" s="188">
        <v>0</v>
      </c>
      <c r="E44" s="188"/>
      <c r="F44" s="188"/>
      <c r="G44" s="29">
        <v>2</v>
      </c>
      <c r="H44" s="188">
        <v>0</v>
      </c>
      <c r="I44" s="188"/>
      <c r="J44" s="188"/>
      <c r="K44" s="29">
        <v>2</v>
      </c>
      <c r="L44" s="188">
        <v>0</v>
      </c>
      <c r="M44" s="188"/>
      <c r="N44" s="188"/>
      <c r="O44" s="29">
        <v>2</v>
      </c>
      <c r="P44" s="188">
        <v>0</v>
      </c>
      <c r="Q44" s="188"/>
      <c r="R44" s="188"/>
      <c r="S44" s="29">
        <v>2</v>
      </c>
      <c r="T44" s="188">
        <v>0</v>
      </c>
      <c r="U44" s="188"/>
      <c r="V44" s="188"/>
      <c r="W44" s="29">
        <v>2</v>
      </c>
      <c r="X44" s="188">
        <v>0</v>
      </c>
      <c r="Y44" s="188"/>
      <c r="Z44" s="188"/>
      <c r="AA44" s="29">
        <v>2</v>
      </c>
      <c r="AB44" s="188">
        <v>0</v>
      </c>
      <c r="AC44" s="188"/>
      <c r="AD44" s="188"/>
      <c r="AE44" s="29">
        <v>2</v>
      </c>
      <c r="AF44" s="188">
        <v>0</v>
      </c>
      <c r="AG44" s="188"/>
      <c r="AH44" s="73"/>
      <c r="AI44" s="29">
        <v>1</v>
      </c>
      <c r="AJ44" s="188"/>
      <c r="AK44" s="188"/>
      <c r="AL44" s="188"/>
      <c r="AM44" s="29">
        <v>0</v>
      </c>
      <c r="AN44" s="25">
        <v>0</v>
      </c>
      <c r="AO44" s="25">
        <v>0</v>
      </c>
      <c r="AP44" s="25">
        <v>0</v>
      </c>
      <c r="AQ44" s="28"/>
      <c r="AR44" s="25">
        <v>0</v>
      </c>
      <c r="AS44" s="25">
        <v>0</v>
      </c>
      <c r="AT44" s="25">
        <v>0</v>
      </c>
      <c r="AU44" s="120">
        <v>1</v>
      </c>
      <c r="AV44" s="25">
        <v>0</v>
      </c>
      <c r="AW44" s="25">
        <v>0</v>
      </c>
      <c r="AX44" s="25">
        <v>0</v>
      </c>
      <c r="AY44" s="128">
        <f t="shared" si="0"/>
        <v>18</v>
      </c>
    </row>
    <row r="45" spans="1:51">
      <c r="A45" s="39">
        <v>40</v>
      </c>
      <c r="B45" s="38" t="s">
        <v>49</v>
      </c>
      <c r="C45" s="29">
        <v>2</v>
      </c>
      <c r="D45" s="188">
        <v>5</v>
      </c>
      <c r="E45" s="56">
        <v>5</v>
      </c>
      <c r="F45" s="188">
        <v>5</v>
      </c>
      <c r="G45" s="29">
        <v>2</v>
      </c>
      <c r="H45" s="188">
        <v>60</v>
      </c>
      <c r="I45" s="188">
        <v>60</v>
      </c>
      <c r="J45" s="188">
        <v>60</v>
      </c>
      <c r="K45" s="29">
        <v>2</v>
      </c>
      <c r="L45" s="188">
        <v>10</v>
      </c>
      <c r="M45" s="188">
        <v>10</v>
      </c>
      <c r="N45" s="188">
        <v>10</v>
      </c>
      <c r="O45" s="29">
        <v>2</v>
      </c>
      <c r="P45" s="188">
        <v>25</v>
      </c>
      <c r="Q45" s="188">
        <v>20</v>
      </c>
      <c r="R45" s="188">
        <v>20</v>
      </c>
      <c r="S45" s="29">
        <v>2</v>
      </c>
      <c r="T45" s="188">
        <v>60</v>
      </c>
      <c r="U45" s="188">
        <v>60</v>
      </c>
      <c r="V45" s="188">
        <v>60</v>
      </c>
      <c r="W45" s="29">
        <v>2</v>
      </c>
      <c r="X45" s="188">
        <v>24</v>
      </c>
      <c r="Y45" s="188">
        <v>19</v>
      </c>
      <c r="Z45" s="188">
        <v>19</v>
      </c>
      <c r="AA45" s="29">
        <v>2</v>
      </c>
      <c r="AB45" s="188">
        <v>7</v>
      </c>
      <c r="AC45" s="188">
        <v>7</v>
      </c>
      <c r="AD45" s="188">
        <v>7</v>
      </c>
      <c r="AE45" s="29">
        <v>2</v>
      </c>
      <c r="AF45" s="188">
        <v>4</v>
      </c>
      <c r="AG45" s="188">
        <v>4</v>
      </c>
      <c r="AH45" s="73">
        <v>4</v>
      </c>
      <c r="AI45" s="29">
        <v>1</v>
      </c>
      <c r="AJ45" s="188">
        <v>29</v>
      </c>
      <c r="AK45" s="188">
        <v>29</v>
      </c>
      <c r="AL45" s="188">
        <v>0</v>
      </c>
      <c r="AM45" s="29">
        <v>1</v>
      </c>
      <c r="AN45" s="25">
        <v>3</v>
      </c>
      <c r="AO45" s="25">
        <v>3</v>
      </c>
      <c r="AP45" s="25">
        <v>3</v>
      </c>
      <c r="AQ45" s="28">
        <v>0</v>
      </c>
      <c r="AR45" s="25">
        <v>4</v>
      </c>
      <c r="AS45" s="25">
        <v>4</v>
      </c>
      <c r="AT45" s="25">
        <v>4</v>
      </c>
      <c r="AU45" s="120">
        <v>1</v>
      </c>
      <c r="AV45" s="25">
        <v>25</v>
      </c>
      <c r="AW45" s="25">
        <v>25</v>
      </c>
      <c r="AX45" s="25">
        <v>0</v>
      </c>
      <c r="AY45" s="128">
        <f t="shared" si="0"/>
        <v>19</v>
      </c>
    </row>
    <row r="46" spans="1:51">
      <c r="A46" s="39">
        <v>41</v>
      </c>
      <c r="B46" s="38" t="s">
        <v>50</v>
      </c>
      <c r="C46" s="29">
        <v>2</v>
      </c>
      <c r="D46" s="188">
        <v>52</v>
      </c>
      <c r="E46" s="56">
        <v>52</v>
      </c>
      <c r="F46" s="188">
        <v>52</v>
      </c>
      <c r="G46" s="29">
        <v>2</v>
      </c>
      <c r="H46" s="188">
        <v>61</v>
      </c>
      <c r="I46" s="188">
        <v>61</v>
      </c>
      <c r="J46" s="188">
        <v>61</v>
      </c>
      <c r="K46" s="29">
        <v>2</v>
      </c>
      <c r="L46" s="188">
        <v>54</v>
      </c>
      <c r="M46" s="188">
        <v>54</v>
      </c>
      <c r="N46" s="188">
        <v>54</v>
      </c>
      <c r="O46" s="29">
        <v>2</v>
      </c>
      <c r="P46" s="188">
        <v>50</v>
      </c>
      <c r="Q46" s="188">
        <v>50</v>
      </c>
      <c r="R46" s="188">
        <v>50</v>
      </c>
      <c r="S46" s="29">
        <v>2</v>
      </c>
      <c r="T46" s="188">
        <v>42</v>
      </c>
      <c r="U46" s="188">
        <v>42</v>
      </c>
      <c r="V46" s="188">
        <v>40</v>
      </c>
      <c r="W46" s="29">
        <v>2</v>
      </c>
      <c r="X46" s="188">
        <v>53</v>
      </c>
      <c r="Y46" s="188">
        <v>53</v>
      </c>
      <c r="Z46" s="188">
        <v>53</v>
      </c>
      <c r="AA46" s="29">
        <v>2</v>
      </c>
      <c r="AB46" s="188">
        <v>9</v>
      </c>
      <c r="AC46" s="188">
        <v>5</v>
      </c>
      <c r="AD46" s="188">
        <v>5</v>
      </c>
      <c r="AE46" s="29">
        <v>2</v>
      </c>
      <c r="AF46" s="188">
        <v>26</v>
      </c>
      <c r="AG46" s="188">
        <v>26</v>
      </c>
      <c r="AH46" s="73">
        <v>26</v>
      </c>
      <c r="AI46" s="29">
        <v>1</v>
      </c>
      <c r="AJ46" s="188">
        <v>0</v>
      </c>
      <c r="AK46" s="188">
        <v>0</v>
      </c>
      <c r="AL46" s="188">
        <v>0</v>
      </c>
      <c r="AM46" s="29">
        <v>1</v>
      </c>
      <c r="AN46" s="25">
        <v>1</v>
      </c>
      <c r="AO46" s="25">
        <v>1</v>
      </c>
      <c r="AP46" s="25">
        <v>1</v>
      </c>
      <c r="AQ46" s="28">
        <v>0</v>
      </c>
      <c r="AR46" s="25">
        <v>0</v>
      </c>
      <c r="AS46" s="25">
        <v>0</v>
      </c>
      <c r="AT46" s="25">
        <v>0</v>
      </c>
      <c r="AU46" s="120">
        <v>1</v>
      </c>
      <c r="AV46" s="25">
        <v>40</v>
      </c>
      <c r="AW46" s="25">
        <v>40</v>
      </c>
      <c r="AX46" s="25">
        <v>20</v>
      </c>
      <c r="AY46" s="128">
        <f t="shared" si="0"/>
        <v>19</v>
      </c>
    </row>
    <row r="47" spans="1:51">
      <c r="A47" s="39">
        <v>42</v>
      </c>
      <c r="B47" s="38" t="s">
        <v>51</v>
      </c>
      <c r="C47" s="29">
        <v>2</v>
      </c>
      <c r="D47" s="188">
        <v>0</v>
      </c>
      <c r="E47" s="188"/>
      <c r="F47" s="188"/>
      <c r="G47" s="29">
        <v>2</v>
      </c>
      <c r="H47" s="188">
        <v>0</v>
      </c>
      <c r="I47" s="188"/>
      <c r="J47" s="188"/>
      <c r="K47" s="29">
        <v>2</v>
      </c>
      <c r="L47" s="188">
        <v>0</v>
      </c>
      <c r="M47" s="188"/>
      <c r="N47" s="188"/>
      <c r="O47" s="29">
        <v>2</v>
      </c>
      <c r="P47" s="188">
        <v>0</v>
      </c>
      <c r="Q47" s="188"/>
      <c r="R47" s="188"/>
      <c r="S47" s="29">
        <v>2</v>
      </c>
      <c r="T47" s="188">
        <v>0</v>
      </c>
      <c r="U47" s="188"/>
      <c r="V47" s="188"/>
      <c r="W47" s="29">
        <v>2</v>
      </c>
      <c r="X47" s="188">
        <v>0</v>
      </c>
      <c r="Y47" s="188"/>
      <c r="Z47" s="188"/>
      <c r="AA47" s="29">
        <v>2</v>
      </c>
      <c r="AB47" s="188">
        <v>0</v>
      </c>
      <c r="AC47" s="188"/>
      <c r="AD47" s="188"/>
      <c r="AE47" s="29">
        <v>2</v>
      </c>
      <c r="AF47" s="188">
        <v>0</v>
      </c>
      <c r="AG47" s="188"/>
      <c r="AH47" s="73"/>
      <c r="AI47" s="29">
        <v>1</v>
      </c>
      <c r="AJ47" s="188"/>
      <c r="AK47" s="188"/>
      <c r="AL47" s="188"/>
      <c r="AM47" s="29">
        <v>0</v>
      </c>
      <c r="AN47" s="25">
        <v>0</v>
      </c>
      <c r="AO47" s="25">
        <v>0</v>
      </c>
      <c r="AP47" s="25">
        <v>0</v>
      </c>
      <c r="AQ47" s="28"/>
      <c r="AR47" s="25">
        <v>0</v>
      </c>
      <c r="AS47" s="25">
        <v>0</v>
      </c>
      <c r="AT47" s="25">
        <v>0</v>
      </c>
      <c r="AU47" s="120">
        <v>1</v>
      </c>
      <c r="AV47" s="25">
        <v>0</v>
      </c>
      <c r="AW47" s="25">
        <v>0</v>
      </c>
      <c r="AX47" s="25">
        <v>0</v>
      </c>
      <c r="AY47" s="128">
        <f t="shared" si="0"/>
        <v>18</v>
      </c>
    </row>
    <row r="48" spans="1:51">
      <c r="A48" s="39">
        <v>43</v>
      </c>
      <c r="B48" s="38" t="s">
        <v>52</v>
      </c>
      <c r="C48" s="29">
        <v>2</v>
      </c>
      <c r="D48" s="188">
        <v>0</v>
      </c>
      <c r="E48" s="188"/>
      <c r="F48" s="188"/>
      <c r="G48" s="29">
        <v>2</v>
      </c>
      <c r="H48" s="188">
        <v>0</v>
      </c>
      <c r="I48" s="188"/>
      <c r="J48" s="188"/>
      <c r="K48" s="29">
        <v>2</v>
      </c>
      <c r="L48" s="188">
        <v>0</v>
      </c>
      <c r="M48" s="188"/>
      <c r="N48" s="188"/>
      <c r="O48" s="29">
        <v>2</v>
      </c>
      <c r="P48" s="188">
        <v>0</v>
      </c>
      <c r="Q48" s="188"/>
      <c r="R48" s="188"/>
      <c r="S48" s="29">
        <v>2</v>
      </c>
      <c r="T48" s="188">
        <v>0</v>
      </c>
      <c r="U48" s="188"/>
      <c r="V48" s="188"/>
      <c r="W48" s="29">
        <v>2</v>
      </c>
      <c r="X48" s="188">
        <v>0</v>
      </c>
      <c r="Y48" s="188"/>
      <c r="Z48" s="188"/>
      <c r="AA48" s="29">
        <v>2</v>
      </c>
      <c r="AB48" s="188">
        <v>0</v>
      </c>
      <c r="AC48" s="188"/>
      <c r="AD48" s="188"/>
      <c r="AE48" s="29">
        <v>2</v>
      </c>
      <c r="AF48" s="188">
        <v>0</v>
      </c>
      <c r="AG48" s="188"/>
      <c r="AH48" s="73"/>
      <c r="AI48" s="29">
        <v>1</v>
      </c>
      <c r="AJ48" s="188"/>
      <c r="AK48" s="188"/>
      <c r="AL48" s="188"/>
      <c r="AM48" s="29">
        <v>0</v>
      </c>
      <c r="AN48" s="25">
        <v>0</v>
      </c>
      <c r="AO48" s="25">
        <v>0</v>
      </c>
      <c r="AP48" s="25">
        <v>0</v>
      </c>
      <c r="AQ48" s="28"/>
      <c r="AR48" s="25">
        <v>0</v>
      </c>
      <c r="AS48" s="25">
        <v>0</v>
      </c>
      <c r="AT48" s="25">
        <v>0</v>
      </c>
      <c r="AU48" s="120">
        <v>2</v>
      </c>
      <c r="AV48" s="25">
        <v>0</v>
      </c>
      <c r="AW48" s="25">
        <v>0</v>
      </c>
      <c r="AX48" s="25">
        <v>0</v>
      </c>
      <c r="AY48" s="128">
        <f t="shared" si="0"/>
        <v>19</v>
      </c>
    </row>
    <row r="49" spans="1:51">
      <c r="A49" s="39">
        <v>44</v>
      </c>
      <c r="B49" s="38" t="s">
        <v>53</v>
      </c>
      <c r="C49" s="29">
        <v>3</v>
      </c>
      <c r="D49" s="188">
        <v>24</v>
      </c>
      <c r="E49" s="188">
        <v>20</v>
      </c>
      <c r="F49" s="188">
        <v>20</v>
      </c>
      <c r="G49" s="29">
        <v>3</v>
      </c>
      <c r="H49" s="188">
        <v>644</v>
      </c>
      <c r="I49" s="188">
        <v>624</v>
      </c>
      <c r="J49" s="188">
        <v>624</v>
      </c>
      <c r="K49" s="29">
        <v>3</v>
      </c>
      <c r="L49" s="188">
        <v>42</v>
      </c>
      <c r="M49" s="188">
        <v>37</v>
      </c>
      <c r="N49" s="188">
        <v>37</v>
      </c>
      <c r="O49" s="29">
        <v>3</v>
      </c>
      <c r="P49" s="188">
        <v>32</v>
      </c>
      <c r="Q49" s="188">
        <v>32</v>
      </c>
      <c r="R49" s="188">
        <v>32</v>
      </c>
      <c r="S49" s="29">
        <v>3</v>
      </c>
      <c r="T49" s="188">
        <v>396</v>
      </c>
      <c r="U49" s="188">
        <v>318</v>
      </c>
      <c r="V49" s="188">
        <v>0</v>
      </c>
      <c r="W49" s="29">
        <v>3</v>
      </c>
      <c r="X49" s="188">
        <v>195</v>
      </c>
      <c r="Y49" s="188">
        <v>180</v>
      </c>
      <c r="Z49" s="188">
        <v>180</v>
      </c>
      <c r="AA49" s="29">
        <v>2</v>
      </c>
      <c r="AB49" s="188">
        <v>12</v>
      </c>
      <c r="AC49" s="188">
        <v>12</v>
      </c>
      <c r="AD49" s="188">
        <v>12</v>
      </c>
      <c r="AE49" s="29">
        <v>2</v>
      </c>
      <c r="AF49" s="188">
        <v>33</v>
      </c>
      <c r="AG49" s="188">
        <v>33</v>
      </c>
      <c r="AH49" s="73">
        <v>33</v>
      </c>
      <c r="AI49" s="29">
        <v>1</v>
      </c>
      <c r="AJ49" s="188">
        <v>0</v>
      </c>
      <c r="AK49" s="188">
        <v>0</v>
      </c>
      <c r="AL49" s="188">
        <v>0</v>
      </c>
      <c r="AM49" s="29">
        <v>0</v>
      </c>
      <c r="AN49" s="25">
        <v>0</v>
      </c>
      <c r="AO49" s="25">
        <v>0</v>
      </c>
      <c r="AP49" s="25">
        <v>0</v>
      </c>
      <c r="AQ49" s="28">
        <v>0</v>
      </c>
      <c r="AR49" s="25">
        <v>0</v>
      </c>
      <c r="AS49" s="25">
        <v>0</v>
      </c>
      <c r="AT49" s="25">
        <v>0</v>
      </c>
      <c r="AU49" s="120">
        <v>1</v>
      </c>
      <c r="AV49" s="25">
        <v>0</v>
      </c>
      <c r="AW49" s="25">
        <v>0</v>
      </c>
      <c r="AX49" s="25">
        <v>0</v>
      </c>
      <c r="AY49" s="128">
        <f t="shared" si="0"/>
        <v>24</v>
      </c>
    </row>
    <row r="50" spans="1:51">
      <c r="A50" s="39">
        <v>45</v>
      </c>
      <c r="B50" s="38" t="s">
        <v>54</v>
      </c>
      <c r="C50" s="29">
        <v>2</v>
      </c>
      <c r="D50" s="188">
        <v>64</v>
      </c>
      <c r="E50" s="56">
        <v>64</v>
      </c>
      <c r="F50" s="188">
        <v>38</v>
      </c>
      <c r="G50" s="29">
        <v>2</v>
      </c>
      <c r="H50" s="188">
        <v>61</v>
      </c>
      <c r="I50" s="188">
        <v>61</v>
      </c>
      <c r="J50" s="188">
        <v>45</v>
      </c>
      <c r="K50" s="29">
        <v>2</v>
      </c>
      <c r="L50" s="188">
        <v>24</v>
      </c>
      <c r="M50" s="188">
        <v>24</v>
      </c>
      <c r="N50" s="188">
        <v>12</v>
      </c>
      <c r="O50" s="29">
        <v>2</v>
      </c>
      <c r="P50" s="188">
        <v>32</v>
      </c>
      <c r="Q50" s="188">
        <v>32</v>
      </c>
      <c r="R50" s="188">
        <v>30</v>
      </c>
      <c r="S50" s="29">
        <v>2</v>
      </c>
      <c r="T50" s="188">
        <v>48</v>
      </c>
      <c r="U50" s="188">
        <v>48</v>
      </c>
      <c r="V50" s="188">
        <v>0</v>
      </c>
      <c r="W50" s="29">
        <v>2</v>
      </c>
      <c r="X50" s="188">
        <v>68</v>
      </c>
      <c r="Y50" s="188">
        <v>68</v>
      </c>
      <c r="Z50" s="188">
        <v>68</v>
      </c>
      <c r="AA50" s="29">
        <v>2</v>
      </c>
      <c r="AB50" s="188">
        <v>63</v>
      </c>
      <c r="AC50" s="188">
        <v>63</v>
      </c>
      <c r="AD50" s="188">
        <v>60</v>
      </c>
      <c r="AE50" s="29">
        <v>2</v>
      </c>
      <c r="AF50" s="188">
        <v>29</v>
      </c>
      <c r="AG50" s="188">
        <v>29</v>
      </c>
      <c r="AH50" s="73">
        <v>28</v>
      </c>
      <c r="AI50" s="29">
        <v>1</v>
      </c>
      <c r="AJ50" s="188">
        <v>25</v>
      </c>
      <c r="AK50" s="188">
        <v>25</v>
      </c>
      <c r="AL50" s="188">
        <v>0</v>
      </c>
      <c r="AM50" s="29">
        <v>0</v>
      </c>
      <c r="AN50" s="25">
        <v>0</v>
      </c>
      <c r="AO50" s="25">
        <v>0</v>
      </c>
      <c r="AP50" s="25">
        <v>0</v>
      </c>
      <c r="AQ50" s="28">
        <v>1</v>
      </c>
      <c r="AR50" s="25">
        <v>0</v>
      </c>
      <c r="AS50" s="25">
        <v>0</v>
      </c>
      <c r="AT50" s="25">
        <v>0</v>
      </c>
      <c r="AU50" s="120">
        <v>1</v>
      </c>
      <c r="AV50" s="25">
        <v>0</v>
      </c>
      <c r="AW50" s="25">
        <v>0</v>
      </c>
      <c r="AX50" s="25">
        <v>0</v>
      </c>
      <c r="AY50" s="128">
        <f t="shared" si="0"/>
        <v>19</v>
      </c>
    </row>
    <row r="51" spans="1:51">
      <c r="A51" s="39">
        <v>46</v>
      </c>
      <c r="B51" s="38" t="s">
        <v>55</v>
      </c>
      <c r="C51" s="29">
        <v>2</v>
      </c>
      <c r="D51" s="188">
        <v>7</v>
      </c>
      <c r="E51" s="56">
        <v>5</v>
      </c>
      <c r="F51" s="188">
        <v>0</v>
      </c>
      <c r="G51" s="29">
        <v>2</v>
      </c>
      <c r="H51" s="188">
        <v>8</v>
      </c>
      <c r="I51" s="188">
        <v>6</v>
      </c>
      <c r="J51" s="188">
        <v>5</v>
      </c>
      <c r="K51" s="29">
        <v>2</v>
      </c>
      <c r="L51" s="188">
        <v>6</v>
      </c>
      <c r="M51" s="188">
        <v>6</v>
      </c>
      <c r="N51" s="188">
        <v>1</v>
      </c>
      <c r="O51" s="29">
        <v>2</v>
      </c>
      <c r="P51" s="188">
        <v>9</v>
      </c>
      <c r="Q51" s="188">
        <v>6</v>
      </c>
      <c r="R51" s="188">
        <v>1</v>
      </c>
      <c r="S51" s="29">
        <v>2</v>
      </c>
      <c r="T51" s="188">
        <v>17</v>
      </c>
      <c r="U51" s="188">
        <v>10</v>
      </c>
      <c r="V51" s="188">
        <v>5</v>
      </c>
      <c r="W51" s="29">
        <v>2</v>
      </c>
      <c r="X51" s="188">
        <v>6</v>
      </c>
      <c r="Y51" s="188">
        <v>5</v>
      </c>
      <c r="Z51" s="188">
        <v>0</v>
      </c>
      <c r="AA51" s="29">
        <v>2</v>
      </c>
      <c r="AB51" s="188">
        <v>5</v>
      </c>
      <c r="AC51" s="188">
        <v>5</v>
      </c>
      <c r="AD51" s="188">
        <v>0</v>
      </c>
      <c r="AE51" s="29">
        <v>2</v>
      </c>
      <c r="AF51" s="188">
        <v>5</v>
      </c>
      <c r="AG51" s="188">
        <v>5</v>
      </c>
      <c r="AH51" s="73">
        <v>0</v>
      </c>
      <c r="AI51" s="29">
        <v>1</v>
      </c>
      <c r="AJ51" s="188">
        <v>6</v>
      </c>
      <c r="AK51" s="188">
        <v>6</v>
      </c>
      <c r="AL51" s="188">
        <v>0</v>
      </c>
      <c r="AM51" s="29">
        <v>0</v>
      </c>
      <c r="AN51" s="25">
        <v>0</v>
      </c>
      <c r="AO51" s="25">
        <v>0</v>
      </c>
      <c r="AP51" s="25">
        <v>0</v>
      </c>
      <c r="AQ51" s="28">
        <v>1</v>
      </c>
      <c r="AR51" s="25">
        <v>4</v>
      </c>
      <c r="AS51" s="25">
        <v>4</v>
      </c>
      <c r="AT51" s="25">
        <v>0</v>
      </c>
      <c r="AU51" s="120">
        <v>1</v>
      </c>
      <c r="AV51" s="25">
        <v>0</v>
      </c>
      <c r="AW51" s="25">
        <v>0</v>
      </c>
      <c r="AX51" s="25">
        <v>0</v>
      </c>
      <c r="AY51" s="128">
        <f t="shared" si="0"/>
        <v>19</v>
      </c>
    </row>
    <row r="52" spans="1:51">
      <c r="A52" s="39">
        <v>47</v>
      </c>
      <c r="B52" s="38" t="s">
        <v>56</v>
      </c>
      <c r="C52" s="29">
        <v>2</v>
      </c>
      <c r="D52" s="188">
        <v>31</v>
      </c>
      <c r="E52" s="56">
        <v>31</v>
      </c>
      <c r="F52" s="188">
        <v>31</v>
      </c>
      <c r="G52" s="29">
        <v>2</v>
      </c>
      <c r="H52" s="188">
        <v>89</v>
      </c>
      <c r="I52" s="188">
        <v>89</v>
      </c>
      <c r="J52" s="188">
        <v>89</v>
      </c>
      <c r="K52" s="29">
        <v>2</v>
      </c>
      <c r="L52" s="188">
        <v>38</v>
      </c>
      <c r="M52" s="188">
        <v>38</v>
      </c>
      <c r="N52" s="188">
        <v>38</v>
      </c>
      <c r="O52" s="29">
        <v>2</v>
      </c>
      <c r="P52" s="188">
        <v>33</v>
      </c>
      <c r="Q52" s="188">
        <v>33</v>
      </c>
      <c r="R52" s="188">
        <v>33</v>
      </c>
      <c r="S52" s="29">
        <v>2</v>
      </c>
      <c r="T52" s="188">
        <v>202</v>
      </c>
      <c r="U52" s="188">
        <v>202</v>
      </c>
      <c r="V52" s="188">
        <v>56</v>
      </c>
      <c r="W52" s="29">
        <v>2</v>
      </c>
      <c r="X52" s="188">
        <v>29</v>
      </c>
      <c r="Y52" s="188">
        <v>29</v>
      </c>
      <c r="Z52" s="188">
        <v>29</v>
      </c>
      <c r="AA52" s="29">
        <v>2</v>
      </c>
      <c r="AB52" s="188">
        <v>10</v>
      </c>
      <c r="AC52" s="188">
        <v>10</v>
      </c>
      <c r="AD52" s="188">
        <v>10</v>
      </c>
      <c r="AE52" s="29">
        <v>2</v>
      </c>
      <c r="AF52" s="188">
        <v>18</v>
      </c>
      <c r="AG52" s="188">
        <v>18</v>
      </c>
      <c r="AH52" s="73">
        <v>18</v>
      </c>
      <c r="AI52" s="29">
        <v>1</v>
      </c>
      <c r="AJ52" s="188">
        <v>59</v>
      </c>
      <c r="AK52" s="188">
        <v>59</v>
      </c>
      <c r="AL52" s="188">
        <v>59</v>
      </c>
      <c r="AM52" s="29">
        <v>0</v>
      </c>
      <c r="AN52" s="25">
        <v>0</v>
      </c>
      <c r="AO52" s="25">
        <v>0</v>
      </c>
      <c r="AP52" s="25">
        <v>0</v>
      </c>
      <c r="AQ52" s="28">
        <v>1</v>
      </c>
      <c r="AR52" s="25">
        <v>11</v>
      </c>
      <c r="AS52" s="25">
        <v>11</v>
      </c>
      <c r="AT52" s="25">
        <v>11</v>
      </c>
      <c r="AU52" s="120">
        <v>2</v>
      </c>
      <c r="AV52" s="25">
        <v>0</v>
      </c>
      <c r="AW52" s="25">
        <v>0</v>
      </c>
      <c r="AX52" s="25">
        <v>0</v>
      </c>
      <c r="AY52" s="128">
        <f t="shared" si="0"/>
        <v>20</v>
      </c>
    </row>
    <row r="53" spans="1:51">
      <c r="A53" s="39">
        <v>48</v>
      </c>
      <c r="B53" s="38" t="s">
        <v>57</v>
      </c>
      <c r="C53" s="29">
        <v>2</v>
      </c>
      <c r="D53" s="188">
        <v>10</v>
      </c>
      <c r="E53" s="188">
        <v>10</v>
      </c>
      <c r="F53" s="188">
        <v>10</v>
      </c>
      <c r="G53" s="29">
        <v>2</v>
      </c>
      <c r="H53" s="188">
        <v>15</v>
      </c>
      <c r="I53" s="188">
        <v>15</v>
      </c>
      <c r="J53" s="188">
        <v>13</v>
      </c>
      <c r="K53" s="29">
        <v>2</v>
      </c>
      <c r="L53" s="188">
        <v>12</v>
      </c>
      <c r="M53" s="188">
        <v>12</v>
      </c>
      <c r="N53" s="188">
        <v>12</v>
      </c>
      <c r="O53" s="29">
        <v>2</v>
      </c>
      <c r="P53" s="188">
        <v>22</v>
      </c>
      <c r="Q53" s="188">
        <v>22</v>
      </c>
      <c r="R53" s="188">
        <v>22</v>
      </c>
      <c r="S53" s="29">
        <v>2</v>
      </c>
      <c r="T53" s="188">
        <v>15</v>
      </c>
      <c r="U53" s="188">
        <v>15</v>
      </c>
      <c r="V53" s="188">
        <v>10</v>
      </c>
      <c r="W53" s="29">
        <v>2</v>
      </c>
      <c r="X53" s="188">
        <v>9</v>
      </c>
      <c r="Y53" s="188">
        <v>9</v>
      </c>
      <c r="Z53" s="188">
        <v>9</v>
      </c>
      <c r="AA53" s="29">
        <v>2</v>
      </c>
      <c r="AB53" s="188">
        <v>8</v>
      </c>
      <c r="AC53" s="188">
        <v>8</v>
      </c>
      <c r="AD53" s="188">
        <v>8</v>
      </c>
      <c r="AE53" s="29">
        <v>2</v>
      </c>
      <c r="AF53" s="188">
        <v>13</v>
      </c>
      <c r="AG53" s="188">
        <v>13</v>
      </c>
      <c r="AH53" s="73">
        <v>13</v>
      </c>
      <c r="AI53" s="29">
        <v>1</v>
      </c>
      <c r="AJ53" s="188">
        <v>11</v>
      </c>
      <c r="AK53" s="188">
        <v>11</v>
      </c>
      <c r="AL53" s="188">
        <v>0</v>
      </c>
      <c r="AM53" s="29">
        <v>0</v>
      </c>
      <c r="AN53" s="25">
        <v>0</v>
      </c>
      <c r="AO53" s="25">
        <v>0</v>
      </c>
      <c r="AP53" s="25">
        <v>0</v>
      </c>
      <c r="AQ53" s="28">
        <v>0</v>
      </c>
      <c r="AR53" s="25">
        <v>0</v>
      </c>
      <c r="AS53" s="25">
        <v>0</v>
      </c>
      <c r="AT53" s="25">
        <v>0</v>
      </c>
      <c r="AU53" s="120">
        <v>1</v>
      </c>
      <c r="AV53" s="25">
        <v>25</v>
      </c>
      <c r="AW53" s="25">
        <v>25</v>
      </c>
      <c r="AX53" s="25">
        <v>8</v>
      </c>
      <c r="AY53" s="128">
        <f>C53+G53+K53+O53+S53+W53+AA53+AE53++AI53+AM53+AQ53+AU53</f>
        <v>18</v>
      </c>
    </row>
    <row r="54" spans="1:51">
      <c r="A54" s="304" t="s">
        <v>92</v>
      </c>
      <c r="B54" s="305"/>
      <c r="C54" s="30">
        <f>SUM(C6:C53)</f>
        <v>119</v>
      </c>
      <c r="D54" s="24">
        <f>SUM(D6:D53)</f>
        <v>750</v>
      </c>
      <c r="E54" s="24">
        <f t="shared" ref="E54:AH54" si="1">SUM(E6:E53)</f>
        <v>681</v>
      </c>
      <c r="F54" s="24">
        <f t="shared" si="1"/>
        <v>408</v>
      </c>
      <c r="G54" s="30">
        <f>SUM(G6:G53)</f>
        <v>119</v>
      </c>
      <c r="H54" s="24">
        <f t="shared" si="1"/>
        <v>1638</v>
      </c>
      <c r="I54" s="24">
        <f t="shared" si="1"/>
        <v>1578</v>
      </c>
      <c r="J54" s="24">
        <f t="shared" si="1"/>
        <v>1341</v>
      </c>
      <c r="K54" s="30">
        <f>SUM(K6:K53)</f>
        <v>119</v>
      </c>
      <c r="L54" s="24">
        <f t="shared" si="1"/>
        <v>540</v>
      </c>
      <c r="M54" s="24">
        <f t="shared" si="1"/>
        <v>515</v>
      </c>
      <c r="N54" s="24">
        <f t="shared" si="1"/>
        <v>363</v>
      </c>
      <c r="O54" s="30">
        <f>SUM(O6:O53)</f>
        <v>119</v>
      </c>
      <c r="P54" s="24">
        <f t="shared" si="1"/>
        <v>869</v>
      </c>
      <c r="Q54" s="24">
        <f t="shared" si="1"/>
        <v>813</v>
      </c>
      <c r="R54" s="24">
        <f t="shared" si="1"/>
        <v>633</v>
      </c>
      <c r="S54" s="30">
        <f>SUM(S6:S53)</f>
        <v>119</v>
      </c>
      <c r="T54" s="24">
        <f t="shared" si="1"/>
        <v>1826</v>
      </c>
      <c r="U54" s="24">
        <f t="shared" si="1"/>
        <v>1651</v>
      </c>
      <c r="V54" s="24">
        <f t="shared" si="1"/>
        <v>448</v>
      </c>
      <c r="W54" s="30">
        <f>SUM(W6:W53)</f>
        <v>117</v>
      </c>
      <c r="X54" s="24">
        <f t="shared" si="1"/>
        <v>809</v>
      </c>
      <c r="Y54" s="24">
        <f t="shared" si="1"/>
        <v>775</v>
      </c>
      <c r="Z54" s="24">
        <f t="shared" si="1"/>
        <v>608</v>
      </c>
      <c r="AA54" s="30">
        <f>SUM(AA6:AA53)</f>
        <v>98</v>
      </c>
      <c r="AB54" s="24">
        <f t="shared" si="1"/>
        <v>362</v>
      </c>
      <c r="AC54" s="24">
        <f t="shared" si="1"/>
        <v>350</v>
      </c>
      <c r="AD54" s="24">
        <f t="shared" si="1"/>
        <v>271</v>
      </c>
      <c r="AE54" s="30">
        <f>SUM(AE6:AE53)</f>
        <v>98</v>
      </c>
      <c r="AF54" s="24">
        <f t="shared" si="1"/>
        <v>412</v>
      </c>
      <c r="AG54" s="24">
        <f t="shared" si="1"/>
        <v>411</v>
      </c>
      <c r="AH54" s="74">
        <f t="shared" si="1"/>
        <v>306</v>
      </c>
      <c r="AI54" s="29">
        <f>SUM(AI6:AI53)</f>
        <v>48</v>
      </c>
      <c r="AJ54" s="59">
        <v>0</v>
      </c>
      <c r="AK54" s="59">
        <v>0</v>
      </c>
      <c r="AL54" s="59">
        <v>0</v>
      </c>
      <c r="AM54" s="30">
        <f>SUM(AM6:AM53)</f>
        <v>15</v>
      </c>
      <c r="AN54" s="25">
        <v>0</v>
      </c>
      <c r="AO54" s="25">
        <v>0</v>
      </c>
      <c r="AP54" s="25">
        <v>0</v>
      </c>
      <c r="AQ54" s="30">
        <f>SUM(AQ6:AQ53)</f>
        <v>10</v>
      </c>
      <c r="AR54" s="25">
        <v>0</v>
      </c>
      <c r="AS54" s="25">
        <v>0</v>
      </c>
      <c r="AT54" s="25">
        <v>0</v>
      </c>
      <c r="AU54" s="30">
        <f>SUM(AU6:AU53)</f>
        <v>57</v>
      </c>
      <c r="AV54" s="25">
        <v>0</v>
      </c>
      <c r="AW54" s="25">
        <v>0</v>
      </c>
      <c r="AX54" s="25">
        <v>0</v>
      </c>
      <c r="AY54" s="128">
        <f>C54+G54+K54+O54+S54+W54+AA54+AE54++AI54+AM54+AQ54+AU54</f>
        <v>1038</v>
      </c>
    </row>
    <row r="55" spans="1:51">
      <c r="A55" s="306">
        <v>49</v>
      </c>
      <c r="B55" s="66" t="s">
        <v>58</v>
      </c>
      <c r="C55" s="30">
        <f>C56+C57+C58</f>
        <v>7</v>
      </c>
      <c r="D55" s="58">
        <f t="shared" ref="D55:AW55" si="2">D56+D57+D58</f>
        <v>0</v>
      </c>
      <c r="E55" s="58">
        <f t="shared" si="2"/>
        <v>0</v>
      </c>
      <c r="F55" s="58">
        <f t="shared" si="2"/>
        <v>0</v>
      </c>
      <c r="G55" s="30">
        <f>G56+G57+G58</f>
        <v>7</v>
      </c>
      <c r="H55" s="58">
        <f t="shared" si="2"/>
        <v>0</v>
      </c>
      <c r="I55" s="58">
        <f t="shared" si="2"/>
        <v>0</v>
      </c>
      <c r="J55" s="58">
        <f t="shared" si="2"/>
        <v>0</v>
      </c>
      <c r="K55" s="30">
        <f t="shared" si="2"/>
        <v>7</v>
      </c>
      <c r="L55" s="58">
        <f t="shared" si="2"/>
        <v>0</v>
      </c>
      <c r="M55" s="58">
        <f t="shared" si="2"/>
        <v>0</v>
      </c>
      <c r="N55" s="58">
        <f t="shared" si="2"/>
        <v>0</v>
      </c>
      <c r="O55" s="30">
        <f t="shared" si="2"/>
        <v>7</v>
      </c>
      <c r="P55" s="58">
        <f t="shared" si="2"/>
        <v>0</v>
      </c>
      <c r="Q55" s="58">
        <f t="shared" si="2"/>
        <v>0</v>
      </c>
      <c r="R55" s="58">
        <f t="shared" si="2"/>
        <v>0</v>
      </c>
      <c r="S55" s="30">
        <f t="shared" si="2"/>
        <v>4</v>
      </c>
      <c r="T55" s="58">
        <f t="shared" si="2"/>
        <v>0</v>
      </c>
      <c r="U55" s="58">
        <f t="shared" si="2"/>
        <v>0</v>
      </c>
      <c r="V55" s="58">
        <f t="shared" si="2"/>
        <v>0</v>
      </c>
      <c r="W55" s="30">
        <f t="shared" si="2"/>
        <v>7</v>
      </c>
      <c r="X55" s="58">
        <f t="shared" si="2"/>
        <v>0</v>
      </c>
      <c r="Y55" s="58">
        <f t="shared" si="2"/>
        <v>0</v>
      </c>
      <c r="Z55" s="58">
        <f t="shared" si="2"/>
        <v>0</v>
      </c>
      <c r="AA55" s="30">
        <f t="shared" si="2"/>
        <v>7</v>
      </c>
      <c r="AB55" s="58">
        <f t="shared" si="2"/>
        <v>0</v>
      </c>
      <c r="AC55" s="58">
        <f t="shared" si="2"/>
        <v>0</v>
      </c>
      <c r="AD55" s="58">
        <f t="shared" si="2"/>
        <v>0</v>
      </c>
      <c r="AE55" s="30">
        <f t="shared" si="2"/>
        <v>7</v>
      </c>
      <c r="AF55" s="58">
        <f t="shared" si="2"/>
        <v>0</v>
      </c>
      <c r="AG55" s="58">
        <f t="shared" si="2"/>
        <v>0</v>
      </c>
      <c r="AH55" s="58">
        <f t="shared" si="2"/>
        <v>0</v>
      </c>
      <c r="AI55" s="29">
        <f>AI56+AI57+AI58</f>
        <v>2</v>
      </c>
      <c r="AJ55" s="58">
        <f t="shared" si="2"/>
        <v>0</v>
      </c>
      <c r="AK55" s="58">
        <f t="shared" si="2"/>
        <v>0</v>
      </c>
      <c r="AL55" s="58">
        <f t="shared" si="2"/>
        <v>0</v>
      </c>
      <c r="AM55" s="29">
        <f>AM56+AM57+AM58</f>
        <v>2</v>
      </c>
      <c r="AN55" s="58">
        <f t="shared" si="2"/>
        <v>0</v>
      </c>
      <c r="AO55" s="58">
        <f t="shared" si="2"/>
        <v>0</v>
      </c>
      <c r="AP55" s="58">
        <f t="shared" si="2"/>
        <v>0</v>
      </c>
      <c r="AQ55" s="30">
        <f t="shared" si="2"/>
        <v>0</v>
      </c>
      <c r="AR55" s="58">
        <f t="shared" si="2"/>
        <v>0</v>
      </c>
      <c r="AS55" s="58">
        <f t="shared" si="2"/>
        <v>0</v>
      </c>
      <c r="AT55" s="58">
        <f t="shared" si="2"/>
        <v>0</v>
      </c>
      <c r="AU55" s="120"/>
      <c r="AV55" s="58">
        <f t="shared" si="2"/>
        <v>0</v>
      </c>
      <c r="AW55" s="58">
        <f t="shared" si="2"/>
        <v>0</v>
      </c>
      <c r="AX55" s="188"/>
      <c r="AY55" s="128">
        <f t="shared" si="0"/>
        <v>57</v>
      </c>
    </row>
    <row r="56" spans="1:51" ht="30">
      <c r="A56" s="307"/>
      <c r="B56" s="80" t="s">
        <v>107</v>
      </c>
      <c r="C56" s="29">
        <v>5</v>
      </c>
      <c r="D56" s="188">
        <v>0</v>
      </c>
      <c r="E56" s="188">
        <v>0</v>
      </c>
      <c r="F56" s="188">
        <v>0</v>
      </c>
      <c r="G56" s="29">
        <v>5</v>
      </c>
      <c r="H56" s="188">
        <v>0</v>
      </c>
      <c r="I56" s="188">
        <v>0</v>
      </c>
      <c r="J56" s="188">
        <v>0</v>
      </c>
      <c r="K56" s="29">
        <v>5</v>
      </c>
      <c r="L56" s="188">
        <v>0</v>
      </c>
      <c r="M56" s="188">
        <v>0</v>
      </c>
      <c r="N56" s="188">
        <v>0</v>
      </c>
      <c r="O56" s="29">
        <v>5</v>
      </c>
      <c r="P56" s="188">
        <v>0</v>
      </c>
      <c r="Q56" s="188">
        <v>0</v>
      </c>
      <c r="R56" s="188">
        <v>0</v>
      </c>
      <c r="S56" s="29">
        <v>2</v>
      </c>
      <c r="T56" s="188">
        <v>0</v>
      </c>
      <c r="U56" s="188">
        <v>0</v>
      </c>
      <c r="V56" s="188">
        <v>0</v>
      </c>
      <c r="W56" s="29">
        <v>5</v>
      </c>
      <c r="X56" s="188">
        <v>0</v>
      </c>
      <c r="Y56" s="188">
        <v>0</v>
      </c>
      <c r="Z56" s="188">
        <v>0</v>
      </c>
      <c r="AA56" s="29">
        <v>5</v>
      </c>
      <c r="AB56" s="188">
        <v>0</v>
      </c>
      <c r="AC56" s="188">
        <v>0</v>
      </c>
      <c r="AD56" s="188">
        <v>0</v>
      </c>
      <c r="AE56" s="29">
        <v>5</v>
      </c>
      <c r="AF56" s="188">
        <v>0</v>
      </c>
      <c r="AG56" s="188">
        <v>0</v>
      </c>
      <c r="AH56" s="188">
        <v>0</v>
      </c>
      <c r="AI56" s="29">
        <v>0</v>
      </c>
      <c r="AJ56" s="188">
        <v>0</v>
      </c>
      <c r="AK56" s="188">
        <v>0</v>
      </c>
      <c r="AL56" s="188">
        <v>0</v>
      </c>
      <c r="AM56" s="29">
        <v>1</v>
      </c>
      <c r="AN56" s="188">
        <v>0</v>
      </c>
      <c r="AO56" s="188">
        <v>0</v>
      </c>
      <c r="AP56" s="188">
        <v>0</v>
      </c>
      <c r="AQ56" s="35">
        <v>0</v>
      </c>
      <c r="AR56" s="188">
        <v>0</v>
      </c>
      <c r="AS56" s="188">
        <v>0</v>
      </c>
      <c r="AT56" s="188">
        <v>0</v>
      </c>
      <c r="AU56" s="120">
        <v>0</v>
      </c>
      <c r="AV56" s="188">
        <v>0</v>
      </c>
      <c r="AW56" s="188">
        <v>0</v>
      </c>
      <c r="AX56" s="188"/>
      <c r="AY56" s="128">
        <f t="shared" si="0"/>
        <v>38</v>
      </c>
    </row>
    <row r="57" spans="1:51" ht="30">
      <c r="A57" s="308"/>
      <c r="B57" s="79" t="s">
        <v>108</v>
      </c>
      <c r="C57" s="30">
        <v>2</v>
      </c>
      <c r="D57" s="24">
        <v>0</v>
      </c>
      <c r="E57" s="24">
        <v>0</v>
      </c>
      <c r="F57" s="24">
        <v>0</v>
      </c>
      <c r="G57" s="30">
        <v>2</v>
      </c>
      <c r="H57" s="57">
        <v>0</v>
      </c>
      <c r="I57" s="57">
        <v>0</v>
      </c>
      <c r="J57" s="57">
        <v>0</v>
      </c>
      <c r="K57" s="30">
        <v>2</v>
      </c>
      <c r="L57" s="24"/>
      <c r="M57" s="24"/>
      <c r="N57" s="24"/>
      <c r="O57" s="30">
        <v>2</v>
      </c>
      <c r="P57" s="24"/>
      <c r="Q57" s="24"/>
      <c r="R57" s="24"/>
      <c r="S57" s="30">
        <v>2</v>
      </c>
      <c r="T57" s="24"/>
      <c r="U57" s="24"/>
      <c r="V57" s="24"/>
      <c r="W57" s="30">
        <v>2</v>
      </c>
      <c r="X57" s="24"/>
      <c r="Y57" s="24"/>
      <c r="Z57" s="24"/>
      <c r="AA57" s="30">
        <v>2</v>
      </c>
      <c r="AB57" s="24"/>
      <c r="AC57" s="24"/>
      <c r="AD57" s="24"/>
      <c r="AE57" s="30">
        <v>2</v>
      </c>
      <c r="AF57" s="24"/>
      <c r="AG57" s="24"/>
      <c r="AH57" s="74"/>
      <c r="AI57" s="29">
        <v>1</v>
      </c>
      <c r="AJ57" s="188"/>
      <c r="AK57" s="188"/>
      <c r="AL57" s="188"/>
      <c r="AM57" s="29">
        <v>1</v>
      </c>
      <c r="AN57" s="188"/>
      <c r="AO57" s="188"/>
      <c r="AP57" s="188"/>
      <c r="AQ57" s="29">
        <v>0</v>
      </c>
      <c r="AR57" s="188"/>
      <c r="AS57" s="188"/>
      <c r="AT57" s="188"/>
      <c r="AU57" s="120">
        <v>0</v>
      </c>
      <c r="AV57" s="188"/>
      <c r="AW57" s="188"/>
      <c r="AX57" s="188"/>
      <c r="AY57" s="128">
        <f t="shared" si="0"/>
        <v>18</v>
      </c>
    </row>
    <row r="58" spans="1:51" ht="30">
      <c r="A58" s="306">
        <v>50</v>
      </c>
      <c r="B58" s="78" t="s">
        <v>109</v>
      </c>
      <c r="C58" s="29">
        <v>0</v>
      </c>
      <c r="D58" s="188">
        <v>0</v>
      </c>
      <c r="E58" s="56">
        <v>0</v>
      </c>
      <c r="F58" s="188">
        <v>0</v>
      </c>
      <c r="G58" s="29">
        <v>0</v>
      </c>
      <c r="H58" s="188"/>
      <c r="I58" s="188"/>
      <c r="J58" s="188"/>
      <c r="K58" s="29">
        <v>0</v>
      </c>
      <c r="L58" s="188"/>
      <c r="M58" s="188"/>
      <c r="N58" s="188"/>
      <c r="O58" s="29">
        <v>0</v>
      </c>
      <c r="P58" s="188"/>
      <c r="Q58" s="188"/>
      <c r="R58" s="188"/>
      <c r="S58" s="29">
        <v>0</v>
      </c>
      <c r="T58" s="188"/>
      <c r="U58" s="24"/>
      <c r="V58" s="188"/>
      <c r="W58" s="29">
        <v>0</v>
      </c>
      <c r="X58" s="188"/>
      <c r="Y58" s="188"/>
      <c r="Z58" s="188"/>
      <c r="AA58" s="35">
        <v>0</v>
      </c>
      <c r="AB58" s="34"/>
      <c r="AC58" s="188"/>
      <c r="AD58" s="34"/>
      <c r="AE58" s="35">
        <v>0</v>
      </c>
      <c r="AF58" s="188"/>
      <c r="AG58" s="188"/>
      <c r="AH58" s="73"/>
      <c r="AI58" s="29">
        <v>1</v>
      </c>
      <c r="AJ58" s="188"/>
      <c r="AK58" s="188"/>
      <c r="AL58" s="188"/>
      <c r="AM58" s="29">
        <v>0</v>
      </c>
      <c r="AN58" s="188"/>
      <c r="AO58" s="188"/>
      <c r="AP58" s="188"/>
      <c r="AQ58" s="29">
        <v>0</v>
      </c>
      <c r="AR58" s="188"/>
      <c r="AS58" s="188"/>
      <c r="AT58" s="188"/>
      <c r="AU58" s="120">
        <v>0</v>
      </c>
      <c r="AV58" s="188"/>
      <c r="AW58" s="188"/>
      <c r="AX58" s="188"/>
      <c r="AY58" s="128">
        <f t="shared" si="0"/>
        <v>1</v>
      </c>
    </row>
    <row r="59" spans="1:51">
      <c r="A59" s="307"/>
      <c r="B59" s="18" t="s">
        <v>59</v>
      </c>
      <c r="C59" s="29">
        <v>8</v>
      </c>
      <c r="D59" s="188">
        <f>D60+D61+D62+D63+D64+D65</f>
        <v>418</v>
      </c>
      <c r="E59" s="188">
        <f t="shared" ref="E59:J59" si="3">E60+E61+E62+E63+E64+E65</f>
        <v>418</v>
      </c>
      <c r="F59" s="188">
        <f t="shared" si="3"/>
        <v>275</v>
      </c>
      <c r="G59" s="29">
        <v>8</v>
      </c>
      <c r="H59" s="188">
        <f t="shared" si="3"/>
        <v>1078</v>
      </c>
      <c r="I59" s="188">
        <f t="shared" si="3"/>
        <v>1078</v>
      </c>
      <c r="J59" s="188">
        <f t="shared" si="3"/>
        <v>264</v>
      </c>
      <c r="K59" s="29">
        <v>8</v>
      </c>
      <c r="L59" s="188">
        <f t="shared" ref="L59:N59" si="4">L60+L61+L62+L63+L64+L65</f>
        <v>252</v>
      </c>
      <c r="M59" s="188">
        <f t="shared" si="4"/>
        <v>252</v>
      </c>
      <c r="N59" s="188">
        <f t="shared" si="4"/>
        <v>228</v>
      </c>
      <c r="O59" s="29">
        <v>8</v>
      </c>
      <c r="P59" s="188">
        <f t="shared" ref="P59:R59" si="5">P60+P61+P62+P63+P64+P65</f>
        <v>399</v>
      </c>
      <c r="Q59" s="188">
        <f t="shared" si="5"/>
        <v>399</v>
      </c>
      <c r="R59" s="188">
        <f t="shared" si="5"/>
        <v>247</v>
      </c>
      <c r="S59" s="29">
        <v>8</v>
      </c>
      <c r="T59" s="188">
        <f t="shared" ref="T59:V59" si="6">T60+T61+T62+T63+T64+T65</f>
        <v>969</v>
      </c>
      <c r="U59" s="188">
        <f t="shared" si="6"/>
        <v>969</v>
      </c>
      <c r="V59" s="188">
        <f t="shared" si="6"/>
        <v>0</v>
      </c>
      <c r="W59" s="29">
        <v>8</v>
      </c>
      <c r="X59" s="188">
        <f t="shared" ref="X59:Z59" si="7">X60+X61+X62+X63+X64+X65</f>
        <v>615</v>
      </c>
      <c r="Y59" s="188">
        <f t="shared" si="7"/>
        <v>615</v>
      </c>
      <c r="Z59" s="188">
        <f t="shared" si="7"/>
        <v>255</v>
      </c>
      <c r="AA59" s="29">
        <v>8</v>
      </c>
      <c r="AB59" s="188">
        <f t="shared" ref="AB59:AD59" si="8">AB60+AB61+AB62+AB63+AB64+AB65</f>
        <v>126</v>
      </c>
      <c r="AC59" s="188">
        <f t="shared" si="8"/>
        <v>126</v>
      </c>
      <c r="AD59" s="188">
        <f t="shared" si="8"/>
        <v>40</v>
      </c>
      <c r="AE59" s="29">
        <v>8</v>
      </c>
      <c r="AF59" s="188">
        <f t="shared" ref="AF59:AH59" si="9">AF60+AF61+AF62+AF63+AF64+AF65</f>
        <v>468</v>
      </c>
      <c r="AG59" s="188">
        <f t="shared" si="9"/>
        <v>468</v>
      </c>
      <c r="AH59" s="188">
        <f t="shared" si="9"/>
        <v>100</v>
      </c>
      <c r="AI59" s="29">
        <f>AI60+AI60+AI61+AI62+AI63+AI64</f>
        <v>1</v>
      </c>
      <c r="AJ59" s="188">
        <f t="shared" ref="AJ59:AL59" si="10">AJ60+AJ61+AJ62+AJ63+AJ64+AJ65</f>
        <v>0</v>
      </c>
      <c r="AK59" s="188">
        <f t="shared" si="10"/>
        <v>0</v>
      </c>
      <c r="AL59" s="188">
        <f t="shared" si="10"/>
        <v>0</v>
      </c>
      <c r="AM59" s="29">
        <v>0</v>
      </c>
      <c r="AN59" s="188">
        <f t="shared" ref="AN59:AT59" si="11">AN60+AN61+AN62+AN63+AN64+AN65</f>
        <v>0</v>
      </c>
      <c r="AO59" s="188">
        <f t="shared" si="11"/>
        <v>0</v>
      </c>
      <c r="AP59" s="188">
        <f t="shared" si="11"/>
        <v>0</v>
      </c>
      <c r="AQ59" s="29">
        <f t="shared" si="11"/>
        <v>1</v>
      </c>
      <c r="AR59" s="188">
        <f t="shared" si="11"/>
        <v>139</v>
      </c>
      <c r="AS59" s="188">
        <f t="shared" si="11"/>
        <v>139</v>
      </c>
      <c r="AT59" s="188">
        <f t="shared" si="11"/>
        <v>0</v>
      </c>
      <c r="AU59" s="120">
        <v>0</v>
      </c>
      <c r="AV59" s="188">
        <f t="shared" ref="AV59:AW59" si="12">AV60+AV61+AV62+AV63+AV64+AV65</f>
        <v>387</v>
      </c>
      <c r="AW59" s="188">
        <f t="shared" si="12"/>
        <v>387</v>
      </c>
      <c r="AX59" s="188"/>
      <c r="AY59" s="128">
        <f>C59+G59+K59+O59+S59+W59+AA59+AE59+AI59+AM59+AQ59+AU59</f>
        <v>66</v>
      </c>
    </row>
    <row r="60" spans="1:51">
      <c r="A60" s="307"/>
      <c r="B60" s="97" t="s">
        <v>102</v>
      </c>
      <c r="C60" s="30">
        <v>3</v>
      </c>
      <c r="D60" s="57">
        <v>45</v>
      </c>
      <c r="E60" s="57">
        <v>45</v>
      </c>
      <c r="F60" s="57">
        <v>45</v>
      </c>
      <c r="G60" s="30">
        <v>3</v>
      </c>
      <c r="H60" s="57">
        <v>80</v>
      </c>
      <c r="I60" s="57">
        <v>80</v>
      </c>
      <c r="J60" s="57">
        <v>80</v>
      </c>
      <c r="K60" s="30">
        <v>3</v>
      </c>
      <c r="L60" s="57">
        <v>40</v>
      </c>
      <c r="M60" s="57">
        <v>40</v>
      </c>
      <c r="N60" s="57">
        <v>40</v>
      </c>
      <c r="O60" s="30">
        <v>3</v>
      </c>
      <c r="P60" s="57">
        <v>55</v>
      </c>
      <c r="Q60" s="57">
        <v>55</v>
      </c>
      <c r="R60" s="57">
        <v>55</v>
      </c>
      <c r="S60" s="30">
        <v>3</v>
      </c>
      <c r="T60" s="57">
        <v>80</v>
      </c>
      <c r="U60" s="57">
        <v>80</v>
      </c>
      <c r="V60" s="57">
        <v>0</v>
      </c>
      <c r="W60" s="30">
        <v>3</v>
      </c>
      <c r="X60" s="57">
        <v>45</v>
      </c>
      <c r="Y60" s="57">
        <v>45</v>
      </c>
      <c r="Z60" s="57">
        <v>45</v>
      </c>
      <c r="AA60" s="30">
        <v>3</v>
      </c>
      <c r="AB60" s="57">
        <v>20</v>
      </c>
      <c r="AC60" s="57">
        <v>20</v>
      </c>
      <c r="AD60" s="57">
        <v>20</v>
      </c>
      <c r="AE60" s="30">
        <v>3</v>
      </c>
      <c r="AF60" s="57">
        <v>55</v>
      </c>
      <c r="AG60" s="57">
        <v>55</v>
      </c>
      <c r="AH60" s="98">
        <v>55</v>
      </c>
      <c r="AI60" s="29">
        <v>0</v>
      </c>
      <c r="AJ60" s="188">
        <v>0</v>
      </c>
      <c r="AK60" s="188">
        <v>0</v>
      </c>
      <c r="AL60" s="188">
        <v>0</v>
      </c>
      <c r="AM60" s="29">
        <v>0</v>
      </c>
      <c r="AN60" s="188">
        <v>0</v>
      </c>
      <c r="AO60" s="188">
        <v>0</v>
      </c>
      <c r="AP60" s="188">
        <v>0</v>
      </c>
      <c r="AQ60" s="29">
        <v>0</v>
      </c>
      <c r="AR60" s="188">
        <v>0</v>
      </c>
      <c r="AS60" s="188">
        <v>0</v>
      </c>
      <c r="AT60" s="188">
        <v>0</v>
      </c>
      <c r="AU60" s="120">
        <v>0</v>
      </c>
      <c r="AV60" s="188">
        <v>0</v>
      </c>
      <c r="AW60" s="188">
        <v>0</v>
      </c>
      <c r="AX60" s="188">
        <v>0</v>
      </c>
      <c r="AY60" s="128">
        <f t="shared" si="0"/>
        <v>24</v>
      </c>
    </row>
    <row r="61" spans="1:51">
      <c r="A61" s="308"/>
      <c r="B61" s="96" t="s">
        <v>103</v>
      </c>
      <c r="C61" s="29">
        <v>3</v>
      </c>
      <c r="D61" s="188">
        <v>230</v>
      </c>
      <c r="E61" s="56">
        <v>230</v>
      </c>
      <c r="F61" s="188">
        <v>230</v>
      </c>
      <c r="G61" s="29">
        <v>3</v>
      </c>
      <c r="H61" s="188">
        <v>184</v>
      </c>
      <c r="I61" s="188">
        <v>184</v>
      </c>
      <c r="J61" s="188">
        <v>184</v>
      </c>
      <c r="K61" s="29">
        <v>3</v>
      </c>
      <c r="L61" s="188">
        <v>186</v>
      </c>
      <c r="M61" s="188">
        <v>186</v>
      </c>
      <c r="N61" s="188">
        <v>186</v>
      </c>
      <c r="O61" s="29">
        <v>3</v>
      </c>
      <c r="P61" s="188">
        <v>190</v>
      </c>
      <c r="Q61" s="188">
        <v>190</v>
      </c>
      <c r="R61" s="188">
        <v>190</v>
      </c>
      <c r="S61" s="29">
        <v>3</v>
      </c>
      <c r="T61" s="188">
        <v>160</v>
      </c>
      <c r="U61" s="24">
        <v>160</v>
      </c>
      <c r="V61" s="188">
        <v>0</v>
      </c>
      <c r="W61" s="29">
        <v>3</v>
      </c>
      <c r="X61" s="188">
        <v>210</v>
      </c>
      <c r="Y61" s="188">
        <v>210</v>
      </c>
      <c r="Z61" s="188">
        <v>210</v>
      </c>
      <c r="AA61" s="29">
        <v>3</v>
      </c>
      <c r="AB61" s="188">
        <v>20</v>
      </c>
      <c r="AC61" s="188">
        <v>20</v>
      </c>
      <c r="AD61" s="188">
        <v>20</v>
      </c>
      <c r="AE61" s="29">
        <v>3</v>
      </c>
      <c r="AF61" s="188">
        <v>45</v>
      </c>
      <c r="AG61" s="188">
        <v>45</v>
      </c>
      <c r="AH61" s="73">
        <v>45</v>
      </c>
      <c r="AI61" s="29">
        <v>0</v>
      </c>
      <c r="AJ61" s="188">
        <v>0</v>
      </c>
      <c r="AK61" s="188">
        <v>0</v>
      </c>
      <c r="AL61" s="188">
        <v>0</v>
      </c>
      <c r="AM61" s="29">
        <v>0</v>
      </c>
      <c r="AN61" s="188">
        <v>0</v>
      </c>
      <c r="AO61" s="188">
        <v>0</v>
      </c>
      <c r="AP61" s="188">
        <v>0</v>
      </c>
      <c r="AQ61" s="29">
        <v>0</v>
      </c>
      <c r="AR61" s="188">
        <v>0</v>
      </c>
      <c r="AS61" s="188">
        <v>0</v>
      </c>
      <c r="AT61" s="188">
        <v>0</v>
      </c>
      <c r="AU61" s="120">
        <v>0</v>
      </c>
      <c r="AV61" s="188">
        <v>0</v>
      </c>
      <c r="AW61" s="188">
        <v>0</v>
      </c>
      <c r="AX61" s="188">
        <v>0</v>
      </c>
      <c r="AY61" s="128">
        <f t="shared" si="0"/>
        <v>24</v>
      </c>
    </row>
    <row r="62" spans="1:51">
      <c r="A62" s="41">
        <v>51</v>
      </c>
      <c r="B62" s="19" t="s">
        <v>104</v>
      </c>
      <c r="C62" s="29">
        <v>1</v>
      </c>
      <c r="D62" s="188">
        <v>22</v>
      </c>
      <c r="E62" s="56">
        <v>22</v>
      </c>
      <c r="F62" s="188"/>
      <c r="G62" s="29">
        <v>1</v>
      </c>
      <c r="H62" s="188">
        <v>37</v>
      </c>
      <c r="I62" s="188">
        <v>37</v>
      </c>
      <c r="J62" s="188"/>
      <c r="K62" s="29">
        <v>1</v>
      </c>
      <c r="L62" s="188">
        <v>19</v>
      </c>
      <c r="M62" s="188">
        <v>19</v>
      </c>
      <c r="N62" s="188">
        <v>0</v>
      </c>
      <c r="O62" s="29">
        <v>1</v>
      </c>
      <c r="P62" s="188">
        <v>18</v>
      </c>
      <c r="Q62" s="188">
        <v>18</v>
      </c>
      <c r="R62" s="188">
        <v>0</v>
      </c>
      <c r="S62" s="29">
        <v>1</v>
      </c>
      <c r="T62" s="188">
        <v>49</v>
      </c>
      <c r="U62" s="57">
        <v>49</v>
      </c>
      <c r="V62" s="188">
        <v>0</v>
      </c>
      <c r="W62" s="29">
        <v>1</v>
      </c>
      <c r="X62" s="188">
        <v>15</v>
      </c>
      <c r="Y62" s="188">
        <v>15</v>
      </c>
      <c r="Z62" s="188">
        <v>0</v>
      </c>
      <c r="AA62" s="29">
        <v>1</v>
      </c>
      <c r="AB62" s="188">
        <v>11</v>
      </c>
      <c r="AC62" s="188">
        <v>11</v>
      </c>
      <c r="AD62" s="188">
        <v>0</v>
      </c>
      <c r="AE62" s="29">
        <v>1</v>
      </c>
      <c r="AF62" s="188">
        <v>14</v>
      </c>
      <c r="AG62" s="188">
        <v>14</v>
      </c>
      <c r="AH62" s="73">
        <v>0</v>
      </c>
      <c r="AI62" s="29">
        <v>0</v>
      </c>
      <c r="AJ62" s="188">
        <v>0</v>
      </c>
      <c r="AK62" s="188">
        <v>0</v>
      </c>
      <c r="AL62" s="188">
        <v>0</v>
      </c>
      <c r="AM62" s="29">
        <v>0</v>
      </c>
      <c r="AN62" s="188">
        <v>0</v>
      </c>
      <c r="AO62" s="188">
        <v>0</v>
      </c>
      <c r="AP62" s="188">
        <v>0</v>
      </c>
      <c r="AQ62" s="29">
        <v>0</v>
      </c>
      <c r="AR62" s="188">
        <v>0</v>
      </c>
      <c r="AS62" s="188">
        <v>0</v>
      </c>
      <c r="AT62" s="188">
        <v>0</v>
      </c>
      <c r="AU62" s="120">
        <v>0</v>
      </c>
      <c r="AV62" s="188">
        <v>0</v>
      </c>
      <c r="AW62" s="188">
        <v>0</v>
      </c>
      <c r="AX62" s="188">
        <v>0</v>
      </c>
      <c r="AY62" s="128">
        <f t="shared" si="0"/>
        <v>8</v>
      </c>
    </row>
    <row r="63" spans="1:51" ht="72">
      <c r="A63" s="42">
        <v>1</v>
      </c>
      <c r="B63" s="81" t="s">
        <v>110</v>
      </c>
      <c r="C63" s="29">
        <v>1</v>
      </c>
      <c r="D63" s="188">
        <v>121</v>
      </c>
      <c r="E63" s="56">
        <v>121</v>
      </c>
      <c r="F63" s="188">
        <v>0</v>
      </c>
      <c r="G63" s="29">
        <v>1</v>
      </c>
      <c r="H63" s="188">
        <v>777</v>
      </c>
      <c r="I63" s="188">
        <v>777</v>
      </c>
      <c r="J63" s="188">
        <v>0</v>
      </c>
      <c r="K63" s="29">
        <v>1</v>
      </c>
      <c r="L63" s="188">
        <v>5</v>
      </c>
      <c r="M63" s="188">
        <v>5</v>
      </c>
      <c r="N63" s="188">
        <v>0</v>
      </c>
      <c r="O63" s="29">
        <v>1</v>
      </c>
      <c r="P63" s="188">
        <v>134</v>
      </c>
      <c r="Q63" s="188">
        <v>134</v>
      </c>
      <c r="R63" s="188">
        <v>0</v>
      </c>
      <c r="S63" s="29">
        <v>1</v>
      </c>
      <c r="T63" s="188">
        <v>680</v>
      </c>
      <c r="U63" s="24">
        <v>680</v>
      </c>
      <c r="V63" s="188">
        <v>0</v>
      </c>
      <c r="W63" s="29">
        <v>1</v>
      </c>
      <c r="X63" s="188">
        <v>345</v>
      </c>
      <c r="Y63" s="188">
        <v>345</v>
      </c>
      <c r="Z63" s="188">
        <v>0</v>
      </c>
      <c r="AA63" s="29">
        <v>1</v>
      </c>
      <c r="AB63" s="188">
        <v>75</v>
      </c>
      <c r="AC63" s="188">
        <v>75</v>
      </c>
      <c r="AD63" s="188">
        <v>0</v>
      </c>
      <c r="AE63" s="29">
        <v>1</v>
      </c>
      <c r="AF63" s="188">
        <v>354</v>
      </c>
      <c r="AG63" s="188">
        <v>354</v>
      </c>
      <c r="AH63" s="73">
        <v>0</v>
      </c>
      <c r="AI63" s="29">
        <v>0</v>
      </c>
      <c r="AJ63" s="188">
        <v>0</v>
      </c>
      <c r="AK63" s="188">
        <v>0</v>
      </c>
      <c r="AL63" s="188">
        <v>0</v>
      </c>
      <c r="AM63" s="29">
        <v>0</v>
      </c>
      <c r="AN63" s="188">
        <v>0</v>
      </c>
      <c r="AO63" s="188">
        <v>0</v>
      </c>
      <c r="AP63" s="188">
        <v>0</v>
      </c>
      <c r="AQ63" s="29">
        <v>0</v>
      </c>
      <c r="AR63" s="188">
        <v>139</v>
      </c>
      <c r="AS63" s="188">
        <v>139</v>
      </c>
      <c r="AT63" s="188">
        <v>0</v>
      </c>
      <c r="AU63" s="120">
        <v>0</v>
      </c>
      <c r="AV63" s="188">
        <v>248</v>
      </c>
      <c r="AW63" s="188">
        <v>248</v>
      </c>
      <c r="AX63" s="188">
        <v>0</v>
      </c>
      <c r="AY63" s="128">
        <f t="shared" si="0"/>
        <v>8</v>
      </c>
    </row>
    <row r="64" spans="1:51" ht="57.75">
      <c r="A64" s="42">
        <v>2</v>
      </c>
      <c r="B64" s="82" t="s">
        <v>111</v>
      </c>
      <c r="C64" s="29"/>
      <c r="D64" s="188"/>
      <c r="E64" s="56"/>
      <c r="F64" s="188"/>
      <c r="G64" s="29"/>
      <c r="H64" s="188"/>
      <c r="I64" s="188"/>
      <c r="J64" s="188"/>
      <c r="K64" s="29"/>
      <c r="L64" s="188"/>
      <c r="M64" s="188"/>
      <c r="N64" s="188"/>
      <c r="O64" s="29"/>
      <c r="P64" s="188"/>
      <c r="Q64" s="188"/>
      <c r="R64" s="188"/>
      <c r="S64" s="29"/>
      <c r="T64" s="188"/>
      <c r="U64" s="24"/>
      <c r="V64" s="188"/>
      <c r="W64" s="29"/>
      <c r="X64" s="188"/>
      <c r="Y64" s="188"/>
      <c r="Z64" s="188"/>
      <c r="AA64" s="29"/>
      <c r="AB64" s="188"/>
      <c r="AC64" s="188"/>
      <c r="AD64" s="188"/>
      <c r="AE64" s="29"/>
      <c r="AF64" s="188"/>
      <c r="AG64" s="188"/>
      <c r="AH64" s="73"/>
      <c r="AI64" s="29">
        <v>1</v>
      </c>
      <c r="AJ64" s="188"/>
      <c r="AK64" s="188"/>
      <c r="AL64" s="188"/>
      <c r="AM64" s="29">
        <v>0</v>
      </c>
      <c r="AN64" s="188"/>
      <c r="AO64" s="188"/>
      <c r="AP64" s="188"/>
      <c r="AQ64" s="29">
        <v>0</v>
      </c>
      <c r="AR64" s="188"/>
      <c r="AS64" s="188"/>
      <c r="AT64" s="188"/>
      <c r="AU64" s="133">
        <v>0</v>
      </c>
      <c r="AV64" s="188"/>
      <c r="AW64" s="188"/>
      <c r="AX64" s="188"/>
      <c r="AY64" s="128">
        <f t="shared" si="0"/>
        <v>1</v>
      </c>
    </row>
    <row r="65" spans="1:51" ht="45">
      <c r="A65" s="42">
        <v>3</v>
      </c>
      <c r="B65" s="100" t="s">
        <v>112</v>
      </c>
      <c r="C65" s="101">
        <v>0</v>
      </c>
      <c r="D65" s="102"/>
      <c r="E65" s="102"/>
      <c r="F65" s="102"/>
      <c r="G65" s="101">
        <v>0</v>
      </c>
      <c r="H65" s="102"/>
      <c r="I65" s="102"/>
      <c r="J65" s="102"/>
      <c r="K65" s="101">
        <v>2</v>
      </c>
      <c r="L65" s="102">
        <v>2</v>
      </c>
      <c r="M65" s="102">
        <v>2</v>
      </c>
      <c r="N65" s="102">
        <v>2</v>
      </c>
      <c r="O65" s="101">
        <v>2</v>
      </c>
      <c r="P65" s="102">
        <v>2</v>
      </c>
      <c r="Q65" s="102">
        <v>2</v>
      </c>
      <c r="R65" s="102">
        <v>2</v>
      </c>
      <c r="S65" s="101">
        <v>0</v>
      </c>
      <c r="T65" s="102"/>
      <c r="U65" s="103"/>
      <c r="V65" s="102"/>
      <c r="W65" s="101">
        <v>0</v>
      </c>
      <c r="X65" s="102"/>
      <c r="Y65" s="102"/>
      <c r="Z65" s="102"/>
      <c r="AA65" s="101">
        <v>0</v>
      </c>
      <c r="AB65" s="102"/>
      <c r="AC65" s="102"/>
      <c r="AD65" s="102"/>
      <c r="AE65" s="101">
        <v>0</v>
      </c>
      <c r="AF65" s="102"/>
      <c r="AG65" s="102"/>
      <c r="AH65" s="104"/>
      <c r="AI65" s="101">
        <v>0</v>
      </c>
      <c r="AJ65" s="102">
        <v>0</v>
      </c>
      <c r="AK65" s="102">
        <v>0</v>
      </c>
      <c r="AL65" s="102">
        <v>0</v>
      </c>
      <c r="AM65" s="101">
        <v>0</v>
      </c>
      <c r="AN65" s="102"/>
      <c r="AO65" s="102"/>
      <c r="AP65" s="102"/>
      <c r="AQ65" s="101">
        <v>1</v>
      </c>
      <c r="AR65" s="102"/>
      <c r="AS65" s="102"/>
      <c r="AT65" s="102"/>
      <c r="AU65" s="134">
        <v>1</v>
      </c>
      <c r="AV65" s="102">
        <v>139</v>
      </c>
      <c r="AW65" s="102">
        <v>139</v>
      </c>
      <c r="AX65" s="102"/>
      <c r="AY65" s="128">
        <f t="shared" si="0"/>
        <v>6</v>
      </c>
    </row>
    <row r="66" spans="1:51" ht="90">
      <c r="A66" s="42"/>
      <c r="B66" s="80" t="s">
        <v>113</v>
      </c>
      <c r="C66" s="29">
        <v>1</v>
      </c>
      <c r="D66" s="188"/>
      <c r="E66" s="56"/>
      <c r="F66" s="188"/>
      <c r="G66" s="29">
        <v>1</v>
      </c>
      <c r="H66" s="188"/>
      <c r="I66" s="188"/>
      <c r="J66" s="188"/>
      <c r="K66" s="29">
        <v>1</v>
      </c>
      <c r="L66" s="188"/>
      <c r="M66" s="188"/>
      <c r="N66" s="188"/>
      <c r="O66" s="29">
        <v>1</v>
      </c>
      <c r="P66" s="188"/>
      <c r="Q66" s="188"/>
      <c r="R66" s="188"/>
      <c r="S66" s="29">
        <v>1</v>
      </c>
      <c r="T66" s="188"/>
      <c r="U66" s="24"/>
      <c r="V66" s="188"/>
      <c r="W66" s="29">
        <v>1</v>
      </c>
      <c r="X66" s="188"/>
      <c r="Y66" s="188"/>
      <c r="Z66" s="188"/>
      <c r="AA66" s="29">
        <v>1</v>
      </c>
      <c r="AB66" s="188"/>
      <c r="AC66" s="188"/>
      <c r="AD66" s="188"/>
      <c r="AE66" s="29">
        <v>1</v>
      </c>
      <c r="AF66" s="188"/>
      <c r="AG66" s="188"/>
      <c r="AH66" s="188"/>
      <c r="AI66" s="29">
        <v>0</v>
      </c>
      <c r="AJ66" s="188"/>
      <c r="AK66" s="188"/>
      <c r="AL66" s="188"/>
      <c r="AM66" s="29">
        <v>0</v>
      </c>
      <c r="AN66" s="188"/>
      <c r="AO66" s="188"/>
      <c r="AP66" s="188"/>
      <c r="AQ66" s="29">
        <v>0</v>
      </c>
      <c r="AR66" s="188"/>
      <c r="AS66" s="188"/>
      <c r="AT66" s="188"/>
      <c r="AU66" s="135">
        <v>0</v>
      </c>
      <c r="AV66" s="188"/>
      <c r="AW66" s="188"/>
      <c r="AX66" s="188"/>
      <c r="AY66" s="128">
        <f t="shared" si="0"/>
        <v>8</v>
      </c>
    </row>
    <row r="67" spans="1:51">
      <c r="A67" s="43"/>
      <c r="B67" s="18" t="s">
        <v>60</v>
      </c>
      <c r="C67" s="29">
        <f t="shared" ref="C67:AY67" si="13">C74+C80+C87+C94+C104+C109+C117+C120</f>
        <v>50</v>
      </c>
      <c r="D67" s="59">
        <f t="shared" si="13"/>
        <v>2145</v>
      </c>
      <c r="E67" s="59">
        <f t="shared" si="13"/>
        <v>1430</v>
      </c>
      <c r="F67" s="59">
        <f t="shared" si="13"/>
        <v>1227</v>
      </c>
      <c r="G67" s="29">
        <f t="shared" si="13"/>
        <v>50</v>
      </c>
      <c r="H67" s="59">
        <f t="shared" si="13"/>
        <v>2585</v>
      </c>
      <c r="I67" s="59">
        <f t="shared" si="13"/>
        <v>2569</v>
      </c>
      <c r="J67" s="59">
        <f t="shared" si="13"/>
        <v>2326</v>
      </c>
      <c r="K67" s="29">
        <f t="shared" si="13"/>
        <v>52</v>
      </c>
      <c r="L67" s="59">
        <f t="shared" si="13"/>
        <v>1766</v>
      </c>
      <c r="M67" s="59">
        <f t="shared" si="13"/>
        <v>1777</v>
      </c>
      <c r="N67" s="59">
        <f t="shared" si="13"/>
        <v>1405</v>
      </c>
      <c r="O67" s="29">
        <f t="shared" si="13"/>
        <v>55</v>
      </c>
      <c r="P67" s="59">
        <f t="shared" si="13"/>
        <v>2269</v>
      </c>
      <c r="Q67" s="59">
        <f t="shared" si="13"/>
        <v>2247</v>
      </c>
      <c r="R67" s="59">
        <f t="shared" si="13"/>
        <v>2035</v>
      </c>
      <c r="S67" s="29">
        <f t="shared" si="13"/>
        <v>51</v>
      </c>
      <c r="T67" s="59">
        <f t="shared" si="13"/>
        <v>3080</v>
      </c>
      <c r="U67" s="59">
        <f t="shared" si="13"/>
        <v>3074</v>
      </c>
      <c r="V67" s="59">
        <f t="shared" si="13"/>
        <v>46</v>
      </c>
      <c r="W67" s="29">
        <f t="shared" si="13"/>
        <v>51</v>
      </c>
      <c r="X67" s="59">
        <f t="shared" si="13"/>
        <v>2163</v>
      </c>
      <c r="Y67" s="59">
        <f t="shared" si="13"/>
        <v>2154</v>
      </c>
      <c r="Z67" s="59">
        <f t="shared" si="13"/>
        <v>1903</v>
      </c>
      <c r="AA67" s="29">
        <f t="shared" si="13"/>
        <v>51</v>
      </c>
      <c r="AB67" s="59">
        <f t="shared" si="13"/>
        <v>585</v>
      </c>
      <c r="AC67" s="59">
        <f t="shared" si="13"/>
        <v>579</v>
      </c>
      <c r="AD67" s="59">
        <f t="shared" si="13"/>
        <v>374</v>
      </c>
      <c r="AE67" s="29">
        <f t="shared" si="13"/>
        <v>51</v>
      </c>
      <c r="AF67" s="59">
        <f t="shared" si="13"/>
        <v>745</v>
      </c>
      <c r="AG67" s="59">
        <f t="shared" si="13"/>
        <v>734</v>
      </c>
      <c r="AH67" s="59">
        <f t="shared" si="13"/>
        <v>492</v>
      </c>
      <c r="AI67" s="29">
        <f t="shared" si="13"/>
        <v>4</v>
      </c>
      <c r="AJ67" s="59">
        <f t="shared" si="13"/>
        <v>992</v>
      </c>
      <c r="AK67" s="59">
        <f t="shared" si="13"/>
        <v>954</v>
      </c>
      <c r="AL67" s="59">
        <f t="shared" si="13"/>
        <v>422</v>
      </c>
      <c r="AM67" s="29">
        <f t="shared" si="13"/>
        <v>3</v>
      </c>
      <c r="AN67" s="59">
        <f t="shared" si="13"/>
        <v>8</v>
      </c>
      <c r="AO67" s="59">
        <f t="shared" si="13"/>
        <v>8</v>
      </c>
      <c r="AP67" s="59">
        <f t="shared" si="13"/>
        <v>0</v>
      </c>
      <c r="AQ67" s="29">
        <f t="shared" si="13"/>
        <v>6</v>
      </c>
      <c r="AR67" s="59">
        <f t="shared" si="13"/>
        <v>842</v>
      </c>
      <c r="AS67" s="59">
        <f t="shared" si="13"/>
        <v>823</v>
      </c>
      <c r="AT67" s="59">
        <f t="shared" si="13"/>
        <v>71</v>
      </c>
      <c r="AU67" s="29">
        <f t="shared" si="13"/>
        <v>1</v>
      </c>
      <c r="AV67" s="59">
        <f t="shared" si="13"/>
        <v>131</v>
      </c>
      <c r="AW67" s="59">
        <f t="shared" si="13"/>
        <v>131</v>
      </c>
      <c r="AX67" s="59">
        <f t="shared" si="13"/>
        <v>71</v>
      </c>
      <c r="AY67" s="29">
        <f t="shared" si="13"/>
        <v>428</v>
      </c>
    </row>
    <row r="68" spans="1:51" ht="45.75" thickBot="1">
      <c r="A68" s="42">
        <v>5</v>
      </c>
      <c r="B68" s="5" t="s">
        <v>61</v>
      </c>
      <c r="C68" s="87">
        <v>2</v>
      </c>
      <c r="D68" s="188">
        <v>0</v>
      </c>
      <c r="E68" s="56">
        <v>0</v>
      </c>
      <c r="F68" s="188">
        <v>0</v>
      </c>
      <c r="G68" s="87">
        <v>2</v>
      </c>
      <c r="H68" s="188">
        <v>9</v>
      </c>
      <c r="I68" s="188">
        <v>9</v>
      </c>
      <c r="J68" s="188">
        <v>9</v>
      </c>
      <c r="K68" s="87">
        <v>2</v>
      </c>
      <c r="L68" s="188">
        <v>10</v>
      </c>
      <c r="M68" s="188">
        <v>10</v>
      </c>
      <c r="N68" s="188">
        <v>10</v>
      </c>
      <c r="O68" s="88">
        <v>2</v>
      </c>
      <c r="P68" s="188">
        <v>0</v>
      </c>
      <c r="Q68" s="188">
        <v>10</v>
      </c>
      <c r="R68" s="188">
        <v>10</v>
      </c>
      <c r="S68" s="29">
        <v>2</v>
      </c>
      <c r="T68" s="188">
        <v>0</v>
      </c>
      <c r="U68" s="188">
        <v>0</v>
      </c>
      <c r="V68" s="188"/>
      <c r="W68" s="87">
        <v>2</v>
      </c>
      <c r="X68" s="188">
        <v>0</v>
      </c>
      <c r="Y68" s="188">
        <v>0</v>
      </c>
      <c r="Z68" s="188">
        <v>0</v>
      </c>
      <c r="AA68" s="29">
        <v>2</v>
      </c>
      <c r="AB68" s="59">
        <v>0</v>
      </c>
      <c r="AC68" s="59">
        <v>0</v>
      </c>
      <c r="AD68" s="59">
        <v>0</v>
      </c>
      <c r="AE68" s="29">
        <v>2</v>
      </c>
      <c r="AF68" s="188">
        <v>0</v>
      </c>
      <c r="AG68" s="188">
        <v>0</v>
      </c>
      <c r="AH68" s="73">
        <v>0</v>
      </c>
      <c r="AI68" s="29">
        <v>0</v>
      </c>
      <c r="AJ68" s="188"/>
      <c r="AK68" s="188"/>
      <c r="AL68" s="188"/>
      <c r="AM68" s="29">
        <v>0</v>
      </c>
      <c r="AN68" s="188"/>
      <c r="AO68" s="188"/>
      <c r="AP68" s="188"/>
      <c r="AQ68" s="29">
        <v>0</v>
      </c>
      <c r="AR68" s="188"/>
      <c r="AS68" s="188"/>
      <c r="AT68" s="188"/>
      <c r="AU68" s="135">
        <v>0</v>
      </c>
      <c r="AV68" s="188"/>
      <c r="AW68" s="188"/>
      <c r="AX68" s="188"/>
      <c r="AY68" s="128">
        <f t="shared" ref="AY68:AY118" si="14">C68+G68+K68+O68+S68+W68+AA68+AE68++AI68+AM68+AQ68+AU68</f>
        <v>16</v>
      </c>
    </row>
    <row r="69" spans="1:51" ht="45.75" thickBot="1">
      <c r="A69" s="42">
        <v>6</v>
      </c>
      <c r="B69" s="5" t="s">
        <v>62</v>
      </c>
      <c r="C69" s="87">
        <v>3</v>
      </c>
      <c r="D69" s="57">
        <v>199</v>
      </c>
      <c r="E69" s="57">
        <v>199</v>
      </c>
      <c r="F69" s="57">
        <v>199</v>
      </c>
      <c r="G69" s="87">
        <v>3</v>
      </c>
      <c r="H69" s="57">
        <v>208</v>
      </c>
      <c r="I69" s="57">
        <v>208</v>
      </c>
      <c r="J69" s="57">
        <v>208</v>
      </c>
      <c r="K69" s="87">
        <v>3</v>
      </c>
      <c r="L69" s="57">
        <v>226</v>
      </c>
      <c r="M69" s="57">
        <v>226</v>
      </c>
      <c r="N69" s="57">
        <v>226</v>
      </c>
      <c r="O69" s="88">
        <v>3</v>
      </c>
      <c r="P69" s="57">
        <v>246</v>
      </c>
      <c r="Q69" s="57">
        <v>246</v>
      </c>
      <c r="R69" s="57">
        <v>246</v>
      </c>
      <c r="S69" s="29">
        <v>3</v>
      </c>
      <c r="T69" s="57">
        <v>403</v>
      </c>
      <c r="U69" s="57">
        <v>403</v>
      </c>
      <c r="V69" s="57">
        <v>0</v>
      </c>
      <c r="W69" s="87">
        <v>3</v>
      </c>
      <c r="X69" s="57">
        <v>196</v>
      </c>
      <c r="Y69" s="57">
        <v>196</v>
      </c>
      <c r="Z69" s="57">
        <v>196</v>
      </c>
      <c r="AA69" s="29">
        <v>3</v>
      </c>
      <c r="AB69" s="57">
        <v>26</v>
      </c>
      <c r="AC69" s="57">
        <v>26</v>
      </c>
      <c r="AD69" s="57">
        <v>26</v>
      </c>
      <c r="AE69" s="29">
        <v>3</v>
      </c>
      <c r="AF69" s="57">
        <v>7</v>
      </c>
      <c r="AG69" s="57">
        <v>7</v>
      </c>
      <c r="AH69" s="98">
        <v>7</v>
      </c>
      <c r="AI69" s="29">
        <v>0</v>
      </c>
      <c r="AJ69" s="57">
        <v>0</v>
      </c>
      <c r="AK69" s="188">
        <v>0</v>
      </c>
      <c r="AL69" s="188">
        <v>0</v>
      </c>
      <c r="AM69" s="29">
        <v>0</v>
      </c>
      <c r="AN69" s="188">
        <v>0</v>
      </c>
      <c r="AO69" s="188">
        <v>0</v>
      </c>
      <c r="AP69" s="188">
        <v>0</v>
      </c>
      <c r="AQ69" s="29">
        <v>1</v>
      </c>
      <c r="AR69" s="188">
        <v>134</v>
      </c>
      <c r="AS69" s="188">
        <v>134</v>
      </c>
      <c r="AT69" s="188">
        <v>0</v>
      </c>
      <c r="AU69" s="135">
        <v>0</v>
      </c>
      <c r="AV69" s="188">
        <v>0</v>
      </c>
      <c r="AW69" s="188">
        <v>0</v>
      </c>
      <c r="AX69" s="188">
        <v>0</v>
      </c>
      <c r="AY69" s="128">
        <f t="shared" si="14"/>
        <v>25</v>
      </c>
    </row>
    <row r="70" spans="1:51" ht="60.75" thickBot="1">
      <c r="A70" s="42">
        <v>7</v>
      </c>
      <c r="B70" s="5" t="s">
        <v>63</v>
      </c>
      <c r="C70" s="87">
        <v>2</v>
      </c>
      <c r="D70" s="188">
        <v>0</v>
      </c>
      <c r="E70" s="188">
        <v>0</v>
      </c>
      <c r="F70" s="188">
        <v>0</v>
      </c>
      <c r="G70" s="87">
        <v>2</v>
      </c>
      <c r="H70" s="188">
        <v>0</v>
      </c>
      <c r="I70" s="188">
        <v>0</v>
      </c>
      <c r="J70" s="188">
        <v>0</v>
      </c>
      <c r="K70" s="87">
        <v>2</v>
      </c>
      <c r="L70" s="188">
        <v>0</v>
      </c>
      <c r="M70" s="188">
        <v>0</v>
      </c>
      <c r="N70" s="188">
        <v>0</v>
      </c>
      <c r="O70" s="88">
        <v>2</v>
      </c>
      <c r="P70" s="188">
        <v>44</v>
      </c>
      <c r="Q70" s="188">
        <v>40</v>
      </c>
      <c r="R70" s="188">
        <v>40</v>
      </c>
      <c r="S70" s="29">
        <v>2</v>
      </c>
      <c r="T70" s="188">
        <v>0</v>
      </c>
      <c r="U70" s="24">
        <v>0</v>
      </c>
      <c r="V70" s="188">
        <v>0</v>
      </c>
      <c r="W70" s="87">
        <v>2</v>
      </c>
      <c r="X70" s="188">
        <v>0</v>
      </c>
      <c r="Y70" s="188">
        <v>0</v>
      </c>
      <c r="Z70" s="188">
        <v>0</v>
      </c>
      <c r="AA70" s="29">
        <v>2</v>
      </c>
      <c r="AB70" s="188">
        <v>0</v>
      </c>
      <c r="AC70" s="188">
        <v>0</v>
      </c>
      <c r="AD70" s="188">
        <v>0</v>
      </c>
      <c r="AE70" s="29">
        <v>2</v>
      </c>
      <c r="AF70" s="188">
        <v>0</v>
      </c>
      <c r="AG70" s="188">
        <v>0</v>
      </c>
      <c r="AH70" s="73">
        <v>0</v>
      </c>
      <c r="AI70" s="30">
        <v>1</v>
      </c>
      <c r="AJ70" s="188">
        <v>118</v>
      </c>
      <c r="AK70" s="188">
        <v>80</v>
      </c>
      <c r="AL70" s="188">
        <v>0</v>
      </c>
      <c r="AM70" s="29">
        <v>0</v>
      </c>
      <c r="AN70" s="188">
        <v>0</v>
      </c>
      <c r="AO70" s="188">
        <v>0</v>
      </c>
      <c r="AP70" s="188">
        <v>0</v>
      </c>
      <c r="AQ70" s="29">
        <v>0</v>
      </c>
      <c r="AR70" s="188">
        <v>0</v>
      </c>
      <c r="AS70" s="188">
        <v>0</v>
      </c>
      <c r="AT70" s="188">
        <v>0</v>
      </c>
      <c r="AU70" s="135">
        <v>0</v>
      </c>
      <c r="AV70" s="188">
        <v>0</v>
      </c>
      <c r="AW70" s="188">
        <v>0</v>
      </c>
      <c r="AX70" s="188">
        <v>0</v>
      </c>
      <c r="AY70" s="128">
        <f t="shared" si="14"/>
        <v>17</v>
      </c>
    </row>
    <row r="71" spans="1:51" ht="60.75" thickBot="1">
      <c r="A71" s="42"/>
      <c r="B71" s="93" t="s">
        <v>115</v>
      </c>
      <c r="C71" s="87">
        <v>0</v>
      </c>
      <c r="D71" s="188">
        <v>0</v>
      </c>
      <c r="E71" s="5"/>
      <c r="F71" s="188"/>
      <c r="G71" s="87">
        <v>0</v>
      </c>
      <c r="H71" s="188">
        <v>0</v>
      </c>
      <c r="I71" s="188"/>
      <c r="J71" s="188"/>
      <c r="K71" s="87">
        <v>0</v>
      </c>
      <c r="L71" s="188">
        <v>0</v>
      </c>
      <c r="M71" s="188"/>
      <c r="N71" s="188"/>
      <c r="O71" s="88">
        <v>0</v>
      </c>
      <c r="P71" s="188">
        <v>0</v>
      </c>
      <c r="Q71" s="188"/>
      <c r="R71" s="188"/>
      <c r="S71" s="29">
        <v>0</v>
      </c>
      <c r="T71" s="188"/>
      <c r="U71" s="188"/>
      <c r="V71" s="188"/>
      <c r="W71" s="87">
        <v>0</v>
      </c>
      <c r="X71" s="188">
        <v>0</v>
      </c>
      <c r="Y71" s="188"/>
      <c r="Z71" s="188"/>
      <c r="AA71" s="29">
        <v>0</v>
      </c>
      <c r="AB71" s="188">
        <v>0</v>
      </c>
      <c r="AC71" s="188"/>
      <c r="AD71" s="188"/>
      <c r="AE71" s="29">
        <v>0</v>
      </c>
      <c r="AF71" s="188">
        <v>0</v>
      </c>
      <c r="AG71" s="188"/>
      <c r="AH71" s="73"/>
      <c r="AI71" s="29">
        <v>0</v>
      </c>
      <c r="AJ71" s="188"/>
      <c r="AK71" s="188"/>
      <c r="AL71" s="188"/>
      <c r="AM71" s="29">
        <v>0</v>
      </c>
      <c r="AN71" s="188"/>
      <c r="AO71" s="188"/>
      <c r="AP71" s="188"/>
      <c r="AQ71" s="29">
        <v>0</v>
      </c>
      <c r="AR71" s="188"/>
      <c r="AS71" s="188"/>
      <c r="AT71" s="188"/>
      <c r="AU71" s="135">
        <v>0</v>
      </c>
      <c r="AV71" s="188"/>
      <c r="AW71" s="188"/>
      <c r="AX71" s="188"/>
      <c r="AY71" s="128">
        <f t="shared" si="14"/>
        <v>0</v>
      </c>
    </row>
    <row r="72" spans="1:51" ht="60.75" thickBot="1">
      <c r="A72" s="42">
        <v>8</v>
      </c>
      <c r="B72" s="5" t="s">
        <v>93</v>
      </c>
      <c r="C72" s="87">
        <v>0</v>
      </c>
      <c r="D72" s="188"/>
      <c r="E72" s="188"/>
      <c r="F72" s="188"/>
      <c r="G72" s="87">
        <v>0</v>
      </c>
      <c r="H72" s="188"/>
      <c r="I72" s="188"/>
      <c r="J72" s="188"/>
      <c r="K72" s="87">
        <v>0</v>
      </c>
      <c r="L72" s="188"/>
      <c r="M72" s="188"/>
      <c r="N72" s="188"/>
      <c r="O72" s="88">
        <f t="shared" ref="O72" si="15">P72+Q72</f>
        <v>0</v>
      </c>
      <c r="P72" s="188"/>
      <c r="Q72" s="188"/>
      <c r="R72" s="188"/>
      <c r="S72" s="29">
        <v>1</v>
      </c>
      <c r="T72" s="188"/>
      <c r="U72" s="188"/>
      <c r="V72" s="188"/>
      <c r="W72" s="87">
        <v>1</v>
      </c>
      <c r="X72" s="188"/>
      <c r="Y72" s="188"/>
      <c r="Z72" s="188"/>
      <c r="AA72" s="29">
        <v>1</v>
      </c>
      <c r="AB72" s="188"/>
      <c r="AC72" s="188"/>
      <c r="AD72" s="188"/>
      <c r="AE72" s="29">
        <v>1</v>
      </c>
      <c r="AF72" s="188"/>
      <c r="AG72" s="188"/>
      <c r="AH72" s="73"/>
      <c r="AI72" s="29">
        <v>0</v>
      </c>
      <c r="AJ72" s="188"/>
      <c r="AK72" s="188"/>
      <c r="AL72" s="188"/>
      <c r="AM72" s="29">
        <v>0</v>
      </c>
      <c r="AN72" s="188"/>
      <c r="AO72" s="188"/>
      <c r="AP72" s="188"/>
      <c r="AQ72" s="29">
        <v>0</v>
      </c>
      <c r="AR72" s="188"/>
      <c r="AS72" s="188"/>
      <c r="AT72" s="188"/>
      <c r="AU72" s="133">
        <v>0</v>
      </c>
      <c r="AV72" s="56"/>
      <c r="AW72" s="188"/>
      <c r="AX72" s="188"/>
      <c r="AY72" s="128">
        <f t="shared" si="14"/>
        <v>4</v>
      </c>
    </row>
    <row r="73" spans="1:51" ht="45">
      <c r="A73" s="36"/>
      <c r="B73" s="105" t="s">
        <v>114</v>
      </c>
      <c r="C73" s="106">
        <v>0</v>
      </c>
      <c r="D73" s="102">
        <v>0</v>
      </c>
      <c r="E73" s="102">
        <v>0</v>
      </c>
      <c r="F73" s="102">
        <v>0</v>
      </c>
      <c r="G73" s="106">
        <v>0</v>
      </c>
      <c r="H73" s="102">
        <v>0</v>
      </c>
      <c r="I73" s="102">
        <v>0</v>
      </c>
      <c r="J73" s="102">
        <v>0</v>
      </c>
      <c r="K73" s="106">
        <v>1</v>
      </c>
      <c r="L73" s="102">
        <v>6</v>
      </c>
      <c r="M73" s="102">
        <v>6</v>
      </c>
      <c r="N73" s="102">
        <v>1</v>
      </c>
      <c r="O73" s="107">
        <v>5</v>
      </c>
      <c r="P73" s="102">
        <v>7</v>
      </c>
      <c r="Q73" s="102">
        <v>7</v>
      </c>
      <c r="R73" s="102">
        <v>0</v>
      </c>
      <c r="S73" s="101">
        <v>0</v>
      </c>
      <c r="T73" s="102">
        <v>85</v>
      </c>
      <c r="U73" s="102">
        <v>85</v>
      </c>
      <c r="V73" s="102">
        <v>0</v>
      </c>
      <c r="W73" s="107">
        <f t="shared" ref="W73" si="16">X73+Y73</f>
        <v>0</v>
      </c>
      <c r="X73" s="102">
        <v>0</v>
      </c>
      <c r="Y73" s="102">
        <v>0</v>
      </c>
      <c r="Z73" s="102">
        <v>0</v>
      </c>
      <c r="AA73" s="101">
        <v>0</v>
      </c>
      <c r="AB73" s="102">
        <v>0</v>
      </c>
      <c r="AC73" s="102">
        <v>0</v>
      </c>
      <c r="AD73" s="102">
        <v>0</v>
      </c>
      <c r="AE73" s="101">
        <v>0</v>
      </c>
      <c r="AF73" s="102">
        <v>0</v>
      </c>
      <c r="AG73" s="102">
        <v>0</v>
      </c>
      <c r="AH73" s="104">
        <v>0</v>
      </c>
      <c r="AI73" s="101">
        <v>0</v>
      </c>
      <c r="AJ73" s="102">
        <v>19</v>
      </c>
      <c r="AK73" s="102">
        <v>19</v>
      </c>
      <c r="AL73" s="102">
        <v>0</v>
      </c>
      <c r="AM73" s="101"/>
      <c r="AN73" s="102">
        <v>0</v>
      </c>
      <c r="AO73" s="102">
        <v>0</v>
      </c>
      <c r="AP73" s="102">
        <v>0</v>
      </c>
      <c r="AQ73" s="101">
        <v>0</v>
      </c>
      <c r="AR73" s="102">
        <v>0</v>
      </c>
      <c r="AS73" s="102">
        <v>0</v>
      </c>
      <c r="AT73" s="102">
        <v>0</v>
      </c>
      <c r="AU73" s="134">
        <v>0</v>
      </c>
      <c r="AV73" s="102">
        <v>39</v>
      </c>
      <c r="AW73" s="102">
        <v>139</v>
      </c>
      <c r="AX73" s="102">
        <v>0</v>
      </c>
      <c r="AY73" s="128">
        <f t="shared" si="14"/>
        <v>6</v>
      </c>
    </row>
    <row r="74" spans="1:51" ht="15.75" thickBot="1">
      <c r="A74" s="42">
        <v>9</v>
      </c>
      <c r="B74" s="20" t="s">
        <v>64</v>
      </c>
      <c r="C74" s="88">
        <f>C68+C69+C70+C71+C72+C73</f>
        <v>7</v>
      </c>
      <c r="D74" s="177">
        <f>D68+D69+D70++D71+D72</f>
        <v>199</v>
      </c>
      <c r="E74" s="177">
        <f t="shared" ref="E74:AX74" si="17">E68+E69+E70++E71+E72</f>
        <v>199</v>
      </c>
      <c r="F74" s="177">
        <f t="shared" si="17"/>
        <v>199</v>
      </c>
      <c r="G74" s="88">
        <f>G68+G69+G70+G71+G72+G73</f>
        <v>7</v>
      </c>
      <c r="H74" s="177">
        <f t="shared" si="17"/>
        <v>217</v>
      </c>
      <c r="I74" s="177">
        <f t="shared" si="17"/>
        <v>217</v>
      </c>
      <c r="J74" s="177">
        <f t="shared" si="17"/>
        <v>217</v>
      </c>
      <c r="K74" s="88">
        <f>K68+K69+K70+K71+K72+K73</f>
        <v>8</v>
      </c>
      <c r="L74" s="177">
        <f t="shared" si="17"/>
        <v>236</v>
      </c>
      <c r="M74" s="177">
        <f t="shared" si="17"/>
        <v>236</v>
      </c>
      <c r="N74" s="177">
        <f t="shared" si="17"/>
        <v>236</v>
      </c>
      <c r="O74" s="88">
        <f>O68+O69+O70+O71+O72+O73</f>
        <v>12</v>
      </c>
      <c r="P74" s="177">
        <f t="shared" si="17"/>
        <v>290</v>
      </c>
      <c r="Q74" s="177">
        <f t="shared" si="17"/>
        <v>296</v>
      </c>
      <c r="R74" s="177">
        <f t="shared" si="17"/>
        <v>296</v>
      </c>
      <c r="S74" s="29">
        <f>S68+S69+S70+S71+S72</f>
        <v>8</v>
      </c>
      <c r="T74" s="177">
        <f t="shared" si="17"/>
        <v>403</v>
      </c>
      <c r="U74" s="177">
        <f t="shared" si="17"/>
        <v>403</v>
      </c>
      <c r="V74" s="177">
        <f t="shared" si="17"/>
        <v>0</v>
      </c>
      <c r="W74" s="29">
        <f t="shared" ref="W74" si="18">W68+W69+W70+W71+W72</f>
        <v>8</v>
      </c>
      <c r="X74" s="177">
        <f t="shared" si="17"/>
        <v>196</v>
      </c>
      <c r="Y74" s="177">
        <f t="shared" si="17"/>
        <v>196</v>
      </c>
      <c r="Z74" s="177">
        <f t="shared" si="17"/>
        <v>196</v>
      </c>
      <c r="AA74" s="29">
        <f t="shared" ref="AA74" si="19">AA68+AA69+AA70+AA71+AA72</f>
        <v>8</v>
      </c>
      <c r="AB74" s="177">
        <f t="shared" si="17"/>
        <v>26</v>
      </c>
      <c r="AC74" s="177">
        <f t="shared" si="17"/>
        <v>26</v>
      </c>
      <c r="AD74" s="177">
        <f t="shared" si="17"/>
        <v>26</v>
      </c>
      <c r="AE74" s="29">
        <f t="shared" ref="AE74" si="20">AE68+AE69+AE70+AE71+AE72</f>
        <v>8</v>
      </c>
      <c r="AF74" s="177">
        <f t="shared" si="17"/>
        <v>7</v>
      </c>
      <c r="AG74" s="177">
        <f t="shared" si="17"/>
        <v>7</v>
      </c>
      <c r="AH74" s="177">
        <f t="shared" si="17"/>
        <v>7</v>
      </c>
      <c r="AI74" s="29">
        <f t="shared" ref="AI74" si="21">AI68+AI69+AI70+AI71+AI72</f>
        <v>1</v>
      </c>
      <c r="AJ74" s="177">
        <f t="shared" si="17"/>
        <v>118</v>
      </c>
      <c r="AK74" s="177">
        <f t="shared" si="17"/>
        <v>80</v>
      </c>
      <c r="AL74" s="177">
        <f t="shared" si="17"/>
        <v>0</v>
      </c>
      <c r="AM74" s="29">
        <f t="shared" ref="AM74" si="22">AM68+AM69+AM70+AM71+AM72</f>
        <v>0</v>
      </c>
      <c r="AN74" s="177">
        <f t="shared" si="17"/>
        <v>0</v>
      </c>
      <c r="AO74" s="177">
        <f t="shared" si="17"/>
        <v>0</v>
      </c>
      <c r="AP74" s="177">
        <f t="shared" si="17"/>
        <v>0</v>
      </c>
      <c r="AQ74" s="88">
        <f t="shared" si="17"/>
        <v>1</v>
      </c>
      <c r="AR74" s="177">
        <f t="shared" si="17"/>
        <v>134</v>
      </c>
      <c r="AS74" s="177">
        <f t="shared" si="17"/>
        <v>134</v>
      </c>
      <c r="AT74" s="177">
        <f t="shared" si="17"/>
        <v>0</v>
      </c>
      <c r="AU74" s="29">
        <f t="shared" ref="AU74" si="23">AU68+AU69+AU70+AU71+AU72</f>
        <v>0</v>
      </c>
      <c r="AV74" s="177">
        <f t="shared" si="17"/>
        <v>0</v>
      </c>
      <c r="AW74" s="177">
        <f t="shared" si="17"/>
        <v>0</v>
      </c>
      <c r="AX74" s="177">
        <f t="shared" si="17"/>
        <v>0</v>
      </c>
      <c r="AY74" s="128">
        <f t="shared" si="14"/>
        <v>68</v>
      </c>
    </row>
    <row r="75" spans="1:51" ht="45.75" thickBot="1">
      <c r="A75" s="42">
        <v>10</v>
      </c>
      <c r="B75" s="5" t="s">
        <v>100</v>
      </c>
      <c r="C75" s="88">
        <v>1</v>
      </c>
      <c r="D75" s="188">
        <v>106</v>
      </c>
      <c r="E75" s="188">
        <v>106</v>
      </c>
      <c r="F75" s="188">
        <v>106</v>
      </c>
      <c r="G75" s="88">
        <v>1</v>
      </c>
      <c r="H75" s="188">
        <v>119</v>
      </c>
      <c r="I75" s="188">
        <v>119</v>
      </c>
      <c r="J75" s="188">
        <v>119</v>
      </c>
      <c r="K75" s="29">
        <v>1</v>
      </c>
      <c r="L75" s="188">
        <v>48</v>
      </c>
      <c r="M75" s="188">
        <v>48</v>
      </c>
      <c r="N75" s="188">
        <v>48</v>
      </c>
      <c r="O75" s="29">
        <v>1</v>
      </c>
      <c r="P75" s="188">
        <v>177</v>
      </c>
      <c r="Q75" s="188">
        <v>177</v>
      </c>
      <c r="R75" s="188">
        <v>177</v>
      </c>
      <c r="S75" s="29">
        <v>1</v>
      </c>
      <c r="T75" s="188">
        <v>559</v>
      </c>
      <c r="U75" s="188">
        <v>559</v>
      </c>
      <c r="V75" s="188">
        <v>0</v>
      </c>
      <c r="W75" s="29">
        <v>1</v>
      </c>
      <c r="X75" s="188">
        <v>78</v>
      </c>
      <c r="Y75" s="188">
        <v>78</v>
      </c>
      <c r="Z75" s="188">
        <v>78</v>
      </c>
      <c r="AA75" s="35">
        <v>1</v>
      </c>
      <c r="AB75" s="188">
        <v>16</v>
      </c>
      <c r="AC75" s="188">
        <v>16</v>
      </c>
      <c r="AD75" s="188">
        <v>16</v>
      </c>
      <c r="AE75" s="35">
        <v>1</v>
      </c>
      <c r="AF75" s="188">
        <v>79</v>
      </c>
      <c r="AG75" s="188">
        <v>79</v>
      </c>
      <c r="AH75" s="73">
        <v>79</v>
      </c>
      <c r="AI75" s="29">
        <v>0</v>
      </c>
      <c r="AJ75" s="188">
        <v>0</v>
      </c>
      <c r="AK75" s="188">
        <v>0</v>
      </c>
      <c r="AL75" s="188">
        <v>0</v>
      </c>
      <c r="AM75" s="29">
        <v>0</v>
      </c>
      <c r="AN75" s="188">
        <v>0</v>
      </c>
      <c r="AO75" s="188">
        <v>0</v>
      </c>
      <c r="AP75" s="188">
        <v>0</v>
      </c>
      <c r="AQ75" s="29">
        <v>1</v>
      </c>
      <c r="AR75" s="188">
        <v>583</v>
      </c>
      <c r="AS75" s="188">
        <v>583</v>
      </c>
      <c r="AT75" s="188">
        <v>48</v>
      </c>
      <c r="AU75" s="135">
        <v>1</v>
      </c>
      <c r="AV75" s="188">
        <v>131</v>
      </c>
      <c r="AW75" s="188">
        <v>131</v>
      </c>
      <c r="AX75" s="188">
        <v>71</v>
      </c>
      <c r="AY75" s="128">
        <f t="shared" si="14"/>
        <v>10</v>
      </c>
    </row>
    <row r="76" spans="1:51" ht="60">
      <c r="A76" s="42">
        <v>11</v>
      </c>
      <c r="B76" s="6" t="s">
        <v>66</v>
      </c>
      <c r="C76" s="88">
        <v>3</v>
      </c>
      <c r="D76" s="188"/>
      <c r="E76" s="188"/>
      <c r="F76" s="188"/>
      <c r="G76" s="88">
        <v>3</v>
      </c>
      <c r="H76" s="188"/>
      <c r="I76" s="188"/>
      <c r="J76" s="188"/>
      <c r="K76" s="29">
        <v>3</v>
      </c>
      <c r="L76" s="188"/>
      <c r="M76" s="188"/>
      <c r="N76" s="188"/>
      <c r="O76" s="29">
        <v>3</v>
      </c>
      <c r="P76" s="188"/>
      <c r="Q76" s="188"/>
      <c r="R76" s="188"/>
      <c r="S76" s="29">
        <v>3</v>
      </c>
      <c r="T76" s="188"/>
      <c r="U76" s="188"/>
      <c r="V76" s="188"/>
      <c r="W76" s="29">
        <v>3</v>
      </c>
      <c r="X76" s="188"/>
      <c r="Y76" s="188"/>
      <c r="Z76" s="188"/>
      <c r="AA76" s="188">
        <v>3</v>
      </c>
      <c r="AB76" s="188"/>
      <c r="AC76" s="188"/>
      <c r="AD76" s="188"/>
      <c r="AE76" s="188">
        <v>3</v>
      </c>
      <c r="AF76" s="188"/>
      <c r="AG76" s="188"/>
      <c r="AH76" s="73"/>
      <c r="AI76" s="29">
        <v>0</v>
      </c>
      <c r="AJ76" s="188"/>
      <c r="AK76" s="188"/>
      <c r="AL76" s="188"/>
      <c r="AM76" s="29">
        <v>0</v>
      </c>
      <c r="AN76" s="188"/>
      <c r="AO76" s="188"/>
      <c r="AP76" s="188"/>
      <c r="AQ76" s="29">
        <v>0</v>
      </c>
      <c r="AR76" s="188"/>
      <c r="AS76" s="188"/>
      <c r="AT76" s="188"/>
      <c r="AU76" s="135">
        <v>0</v>
      </c>
      <c r="AV76" s="188"/>
      <c r="AW76" s="188"/>
      <c r="AX76" s="188"/>
      <c r="AY76" s="128">
        <f t="shared" si="14"/>
        <v>24</v>
      </c>
    </row>
    <row r="77" spans="1:51" ht="45">
      <c r="A77" s="36"/>
      <c r="B77" s="21" t="s">
        <v>67</v>
      </c>
      <c r="C77" s="88">
        <v>2</v>
      </c>
      <c r="D77" s="57">
        <f>D70+D71+D74+D75+D76</f>
        <v>305</v>
      </c>
      <c r="E77" s="57">
        <v>44</v>
      </c>
      <c r="F77" s="57">
        <v>44</v>
      </c>
      <c r="G77" s="88">
        <v>2</v>
      </c>
      <c r="H77" s="57">
        <f t="shared" ref="H77:AH77" si="24">H70+H71+H74+H75+H76</f>
        <v>336</v>
      </c>
      <c r="I77" s="57">
        <f t="shared" si="24"/>
        <v>336</v>
      </c>
      <c r="J77" s="57">
        <f t="shared" si="24"/>
        <v>336</v>
      </c>
      <c r="K77" s="29">
        <v>2</v>
      </c>
      <c r="L77" s="57">
        <f t="shared" si="24"/>
        <v>284</v>
      </c>
      <c r="M77" s="57">
        <f t="shared" si="24"/>
        <v>284</v>
      </c>
      <c r="N77" s="57">
        <f t="shared" si="24"/>
        <v>284</v>
      </c>
      <c r="O77" s="29">
        <v>2</v>
      </c>
      <c r="P77" s="57">
        <f t="shared" si="24"/>
        <v>511</v>
      </c>
      <c r="Q77" s="57">
        <f t="shared" si="24"/>
        <v>513</v>
      </c>
      <c r="R77" s="57">
        <f t="shared" si="24"/>
        <v>513</v>
      </c>
      <c r="S77" s="29">
        <v>2</v>
      </c>
      <c r="T77" s="57">
        <f t="shared" si="24"/>
        <v>962</v>
      </c>
      <c r="U77" s="57">
        <f t="shared" si="24"/>
        <v>962</v>
      </c>
      <c r="V77" s="57">
        <f t="shared" si="24"/>
        <v>0</v>
      </c>
      <c r="W77" s="29">
        <v>2</v>
      </c>
      <c r="X77" s="57">
        <f t="shared" si="24"/>
        <v>274</v>
      </c>
      <c r="Y77" s="57">
        <f t="shared" si="24"/>
        <v>274</v>
      </c>
      <c r="Z77" s="57">
        <f t="shared" si="24"/>
        <v>274</v>
      </c>
      <c r="AA77" s="29">
        <v>2</v>
      </c>
      <c r="AB77" s="57">
        <f t="shared" si="24"/>
        <v>42</v>
      </c>
      <c r="AC77" s="57">
        <f t="shared" si="24"/>
        <v>42</v>
      </c>
      <c r="AD77" s="57">
        <f t="shared" si="24"/>
        <v>42</v>
      </c>
      <c r="AE77" s="29">
        <v>2</v>
      </c>
      <c r="AF77" s="57">
        <f t="shared" si="24"/>
        <v>86</v>
      </c>
      <c r="AG77" s="57">
        <f t="shared" si="24"/>
        <v>86</v>
      </c>
      <c r="AH77" s="98">
        <f t="shared" si="24"/>
        <v>86</v>
      </c>
      <c r="AI77" s="29">
        <v>0</v>
      </c>
      <c r="AJ77" s="188">
        <v>0</v>
      </c>
      <c r="AK77" s="188">
        <v>0</v>
      </c>
      <c r="AL77" s="188">
        <v>0</v>
      </c>
      <c r="AM77" s="29">
        <v>0</v>
      </c>
      <c r="AN77" s="188">
        <v>0</v>
      </c>
      <c r="AO77" s="188">
        <v>0</v>
      </c>
      <c r="AP77" s="188">
        <v>0</v>
      </c>
      <c r="AQ77" s="29">
        <v>0</v>
      </c>
      <c r="AR77" s="188">
        <v>0</v>
      </c>
      <c r="AS77" s="188">
        <v>0</v>
      </c>
      <c r="AT77" s="188">
        <v>0</v>
      </c>
      <c r="AU77" s="135">
        <v>0</v>
      </c>
      <c r="AV77" s="188">
        <v>0</v>
      </c>
      <c r="AW77" s="188">
        <v>0</v>
      </c>
      <c r="AX77" s="188">
        <v>0</v>
      </c>
      <c r="AY77" s="128">
        <f t="shared" si="14"/>
        <v>16</v>
      </c>
    </row>
    <row r="78" spans="1:51" ht="60">
      <c r="A78" s="42">
        <v>12</v>
      </c>
      <c r="B78" s="21" t="s">
        <v>68</v>
      </c>
      <c r="C78" s="88">
        <v>2</v>
      </c>
      <c r="D78" s="188">
        <v>63</v>
      </c>
      <c r="E78" s="56">
        <v>63</v>
      </c>
      <c r="F78" s="188">
        <v>63</v>
      </c>
      <c r="G78" s="88">
        <v>2</v>
      </c>
      <c r="H78" s="188">
        <v>84</v>
      </c>
      <c r="I78" s="188">
        <v>84</v>
      </c>
      <c r="J78" s="188">
        <v>84</v>
      </c>
      <c r="K78" s="29">
        <v>2</v>
      </c>
      <c r="L78" s="188">
        <v>84</v>
      </c>
      <c r="M78" s="188">
        <v>84</v>
      </c>
      <c r="N78" s="188">
        <v>50</v>
      </c>
      <c r="O78" s="29">
        <v>2</v>
      </c>
      <c r="P78" s="188">
        <v>84</v>
      </c>
      <c r="Q78" s="188">
        <v>84</v>
      </c>
      <c r="R78" s="188">
        <v>84</v>
      </c>
      <c r="S78" s="29">
        <v>2</v>
      </c>
      <c r="T78" s="188">
        <v>63</v>
      </c>
      <c r="U78" s="57">
        <v>63</v>
      </c>
      <c r="V78" s="188">
        <v>0</v>
      </c>
      <c r="W78" s="29">
        <v>2</v>
      </c>
      <c r="X78" s="188">
        <v>84</v>
      </c>
      <c r="Y78" s="188">
        <v>84</v>
      </c>
      <c r="Z78" s="188">
        <v>84</v>
      </c>
      <c r="AA78" s="29">
        <v>2</v>
      </c>
      <c r="AB78" s="188">
        <v>3</v>
      </c>
      <c r="AC78" s="188">
        <v>3</v>
      </c>
      <c r="AD78" s="188">
        <v>3</v>
      </c>
      <c r="AE78" s="29">
        <v>2</v>
      </c>
      <c r="AF78" s="188">
        <v>3</v>
      </c>
      <c r="AG78" s="188">
        <v>3</v>
      </c>
      <c r="AH78" s="73">
        <v>3</v>
      </c>
      <c r="AI78" s="29">
        <v>0</v>
      </c>
      <c r="AJ78" s="188">
        <v>0</v>
      </c>
      <c r="AK78" s="188">
        <v>0</v>
      </c>
      <c r="AL78" s="188">
        <v>0</v>
      </c>
      <c r="AM78" s="29">
        <v>0</v>
      </c>
      <c r="AN78" s="188">
        <v>0</v>
      </c>
      <c r="AO78" s="188">
        <v>0</v>
      </c>
      <c r="AP78" s="188">
        <v>0</v>
      </c>
      <c r="AQ78" s="29">
        <v>0</v>
      </c>
      <c r="AR78" s="188">
        <v>0</v>
      </c>
      <c r="AS78" s="188">
        <v>0</v>
      </c>
      <c r="AT78" s="188">
        <v>0</v>
      </c>
      <c r="AU78" s="133">
        <v>0</v>
      </c>
      <c r="AV78" s="188">
        <v>0</v>
      </c>
      <c r="AW78" s="188">
        <v>0</v>
      </c>
      <c r="AX78" s="188">
        <v>0</v>
      </c>
      <c r="AY78" s="128">
        <f t="shared" si="14"/>
        <v>16</v>
      </c>
    </row>
    <row r="79" spans="1:51" ht="60.75" thickBot="1">
      <c r="A79" s="42">
        <v>13</v>
      </c>
      <c r="B79" s="108" t="s">
        <v>116</v>
      </c>
      <c r="C79" s="107">
        <v>0</v>
      </c>
      <c r="D79" s="102"/>
      <c r="E79" s="102"/>
      <c r="F79" s="102"/>
      <c r="G79" s="107">
        <v>0</v>
      </c>
      <c r="H79" s="102"/>
      <c r="I79" s="102"/>
      <c r="J79" s="102"/>
      <c r="K79" s="101">
        <v>0</v>
      </c>
      <c r="L79" s="102"/>
      <c r="M79" s="102"/>
      <c r="N79" s="102"/>
      <c r="O79" s="101">
        <v>0</v>
      </c>
      <c r="P79" s="102"/>
      <c r="Q79" s="102"/>
      <c r="R79" s="102"/>
      <c r="S79" s="101">
        <v>0</v>
      </c>
      <c r="T79" s="102"/>
      <c r="U79" s="102"/>
      <c r="V79" s="102"/>
      <c r="W79" s="101">
        <v>0</v>
      </c>
      <c r="X79" s="102"/>
      <c r="Y79" s="102"/>
      <c r="Z79" s="102"/>
      <c r="AA79" s="101">
        <v>0</v>
      </c>
      <c r="AB79" s="102"/>
      <c r="AC79" s="102"/>
      <c r="AD79" s="102"/>
      <c r="AE79" s="101">
        <v>0</v>
      </c>
      <c r="AF79" s="102"/>
      <c r="AG79" s="102"/>
      <c r="AH79" s="104"/>
      <c r="AI79" s="101">
        <v>0</v>
      </c>
      <c r="AJ79" s="102"/>
      <c r="AK79" s="102"/>
      <c r="AL79" s="102"/>
      <c r="AM79" s="101">
        <v>0</v>
      </c>
      <c r="AN79" s="102"/>
      <c r="AO79" s="102"/>
      <c r="AP79" s="102"/>
      <c r="AQ79" s="101">
        <v>0</v>
      </c>
      <c r="AR79" s="102"/>
      <c r="AS79" s="102"/>
      <c r="AT79" s="102"/>
      <c r="AU79" s="134">
        <v>0</v>
      </c>
      <c r="AV79" s="102"/>
      <c r="AW79" s="102"/>
      <c r="AX79" s="102"/>
      <c r="AY79" s="128">
        <f t="shared" si="14"/>
        <v>0</v>
      </c>
    </row>
    <row r="80" spans="1:51" ht="15.75" thickBot="1">
      <c r="A80" s="42">
        <v>14</v>
      </c>
      <c r="B80" s="7" t="s">
        <v>69</v>
      </c>
      <c r="C80" s="29">
        <f>SUM(C75:C79)</f>
        <v>8</v>
      </c>
      <c r="D80" s="59">
        <f t="shared" ref="D80:AX80" si="25">SUM(D75:D79)</f>
        <v>474</v>
      </c>
      <c r="E80" s="59">
        <f t="shared" si="25"/>
        <v>213</v>
      </c>
      <c r="F80" s="59">
        <f t="shared" si="25"/>
        <v>213</v>
      </c>
      <c r="G80" s="29">
        <f>SUM(G75:G79)</f>
        <v>8</v>
      </c>
      <c r="H80" s="59">
        <f t="shared" si="25"/>
        <v>539</v>
      </c>
      <c r="I80" s="59">
        <f t="shared" si="25"/>
        <v>539</v>
      </c>
      <c r="J80" s="59">
        <f t="shared" si="25"/>
        <v>539</v>
      </c>
      <c r="K80" s="29">
        <f t="shared" si="25"/>
        <v>8</v>
      </c>
      <c r="L80" s="59">
        <f t="shared" si="25"/>
        <v>416</v>
      </c>
      <c r="M80" s="59">
        <f t="shared" si="25"/>
        <v>416</v>
      </c>
      <c r="N80" s="59">
        <f t="shared" si="25"/>
        <v>382</v>
      </c>
      <c r="O80" s="29">
        <f t="shared" si="25"/>
        <v>8</v>
      </c>
      <c r="P80" s="59">
        <f t="shared" si="25"/>
        <v>772</v>
      </c>
      <c r="Q80" s="59">
        <f t="shared" si="25"/>
        <v>774</v>
      </c>
      <c r="R80" s="59">
        <f t="shared" si="25"/>
        <v>774</v>
      </c>
      <c r="S80" s="29">
        <f t="shared" si="25"/>
        <v>8</v>
      </c>
      <c r="T80" s="59">
        <f t="shared" si="25"/>
        <v>1584</v>
      </c>
      <c r="U80" s="59">
        <f t="shared" si="25"/>
        <v>1584</v>
      </c>
      <c r="V80" s="59">
        <f t="shared" si="25"/>
        <v>0</v>
      </c>
      <c r="W80" s="29">
        <f t="shared" si="25"/>
        <v>8</v>
      </c>
      <c r="X80" s="59">
        <f t="shared" si="25"/>
        <v>436</v>
      </c>
      <c r="Y80" s="59">
        <f t="shared" si="25"/>
        <v>436</v>
      </c>
      <c r="Z80" s="59">
        <f t="shared" si="25"/>
        <v>436</v>
      </c>
      <c r="AA80" s="29">
        <f t="shared" si="25"/>
        <v>8</v>
      </c>
      <c r="AB80" s="59">
        <f t="shared" si="25"/>
        <v>61</v>
      </c>
      <c r="AC80" s="59">
        <f t="shared" si="25"/>
        <v>61</v>
      </c>
      <c r="AD80" s="59">
        <f t="shared" si="25"/>
        <v>61</v>
      </c>
      <c r="AE80" s="29">
        <f t="shared" si="25"/>
        <v>8</v>
      </c>
      <c r="AF80" s="29">
        <f t="shared" si="25"/>
        <v>168</v>
      </c>
      <c r="AG80" s="29">
        <f t="shared" si="25"/>
        <v>168</v>
      </c>
      <c r="AH80" s="29">
        <f t="shared" si="25"/>
        <v>168</v>
      </c>
      <c r="AI80" s="29">
        <f t="shared" si="25"/>
        <v>0</v>
      </c>
      <c r="AJ80" s="29">
        <f t="shared" si="25"/>
        <v>0</v>
      </c>
      <c r="AK80" s="29">
        <f t="shared" si="25"/>
        <v>0</v>
      </c>
      <c r="AL80" s="29">
        <f t="shared" si="25"/>
        <v>0</v>
      </c>
      <c r="AM80" s="29">
        <f t="shared" si="25"/>
        <v>0</v>
      </c>
      <c r="AN80" s="59">
        <f t="shared" si="25"/>
        <v>0</v>
      </c>
      <c r="AO80" s="59">
        <f t="shared" si="25"/>
        <v>0</v>
      </c>
      <c r="AP80" s="59">
        <f t="shared" si="25"/>
        <v>0</v>
      </c>
      <c r="AQ80" s="29">
        <f t="shared" si="25"/>
        <v>1</v>
      </c>
      <c r="AR80" s="59">
        <f t="shared" si="25"/>
        <v>583</v>
      </c>
      <c r="AS80" s="59">
        <f t="shared" si="25"/>
        <v>583</v>
      </c>
      <c r="AT80" s="59">
        <f t="shared" si="25"/>
        <v>48</v>
      </c>
      <c r="AU80" s="29">
        <f t="shared" si="25"/>
        <v>1</v>
      </c>
      <c r="AV80" s="59">
        <f t="shared" si="25"/>
        <v>131</v>
      </c>
      <c r="AW80" s="59">
        <f t="shared" si="25"/>
        <v>131</v>
      </c>
      <c r="AX80" s="59">
        <f t="shared" si="25"/>
        <v>71</v>
      </c>
      <c r="AY80" s="29">
        <f>C80+G80+K80+O80+S80+W80+AA80+AE80+AI80+AM80+AQ80+AU80</f>
        <v>66</v>
      </c>
    </row>
    <row r="81" spans="1:51" s="191" customFormat="1" ht="45.75" thickBot="1">
      <c r="A81" s="42"/>
      <c r="B81" s="5" t="s">
        <v>94</v>
      </c>
      <c r="C81" s="29">
        <v>3</v>
      </c>
      <c r="D81" s="57">
        <v>131</v>
      </c>
      <c r="E81" s="57">
        <v>131</v>
      </c>
      <c r="F81" s="57">
        <v>131</v>
      </c>
      <c r="G81" s="29">
        <v>3</v>
      </c>
      <c r="H81" s="57">
        <v>134</v>
      </c>
      <c r="I81" s="57">
        <v>134</v>
      </c>
      <c r="J81" s="57">
        <v>134</v>
      </c>
      <c r="K81" s="29">
        <v>3</v>
      </c>
      <c r="L81" s="57">
        <v>138</v>
      </c>
      <c r="M81" s="57">
        <v>138</v>
      </c>
      <c r="N81" s="57">
        <v>138</v>
      </c>
      <c r="O81" s="29">
        <v>3</v>
      </c>
      <c r="P81" s="57">
        <v>399</v>
      </c>
      <c r="Q81" s="57">
        <v>399</v>
      </c>
      <c r="R81" s="57">
        <v>399</v>
      </c>
      <c r="S81" s="29">
        <v>3</v>
      </c>
      <c r="T81" s="57">
        <v>136</v>
      </c>
      <c r="U81" s="57">
        <v>136</v>
      </c>
      <c r="V81" s="57">
        <v>0</v>
      </c>
      <c r="W81" s="29">
        <v>3</v>
      </c>
      <c r="X81" s="57">
        <v>123</v>
      </c>
      <c r="Y81" s="57">
        <v>123</v>
      </c>
      <c r="Z81" s="57">
        <v>123</v>
      </c>
      <c r="AA81" s="29">
        <v>3</v>
      </c>
      <c r="AB81" s="57">
        <v>117</v>
      </c>
      <c r="AC81" s="57">
        <v>117</v>
      </c>
      <c r="AD81" s="57">
        <v>117</v>
      </c>
      <c r="AE81" s="29">
        <v>3</v>
      </c>
      <c r="AF81" s="57">
        <v>117</v>
      </c>
      <c r="AG81" s="57">
        <v>117</v>
      </c>
      <c r="AH81" s="98">
        <v>117</v>
      </c>
      <c r="AI81" s="29">
        <v>0</v>
      </c>
      <c r="AJ81" s="57">
        <v>0</v>
      </c>
      <c r="AK81" s="57">
        <v>0</v>
      </c>
      <c r="AL81" s="57">
        <v>0</v>
      </c>
      <c r="AM81" s="29">
        <v>0</v>
      </c>
      <c r="AN81" s="57">
        <v>0</v>
      </c>
      <c r="AO81" s="57">
        <v>0</v>
      </c>
      <c r="AP81" s="57">
        <v>0</v>
      </c>
      <c r="AQ81" s="29">
        <v>0</v>
      </c>
      <c r="AR81" s="57">
        <v>0</v>
      </c>
      <c r="AS81" s="57">
        <v>0</v>
      </c>
      <c r="AT81" s="57">
        <v>0</v>
      </c>
      <c r="AU81" s="135">
        <v>0</v>
      </c>
      <c r="AV81" s="57">
        <v>0</v>
      </c>
      <c r="AW81" s="57">
        <v>0</v>
      </c>
      <c r="AX81" s="57">
        <v>0</v>
      </c>
      <c r="AY81" s="128">
        <f>C81+G81+K81+O81+S81+W81+AA81+AE81+AI81+AM81+AQ81</f>
        <v>24</v>
      </c>
    </row>
    <row r="82" spans="1:51" ht="45.75" thickBot="1">
      <c r="A82" s="42">
        <v>15</v>
      </c>
      <c r="B82" s="5" t="s">
        <v>70</v>
      </c>
      <c r="C82" s="29">
        <v>2</v>
      </c>
      <c r="D82" s="188">
        <v>0</v>
      </c>
      <c r="E82" s="56">
        <v>0</v>
      </c>
      <c r="F82" s="188">
        <v>0</v>
      </c>
      <c r="G82" s="29">
        <v>2</v>
      </c>
      <c r="H82" s="188">
        <v>0</v>
      </c>
      <c r="I82" s="188">
        <v>0</v>
      </c>
      <c r="J82" s="188">
        <v>0</v>
      </c>
      <c r="K82" s="29">
        <v>2</v>
      </c>
      <c r="L82" s="188">
        <v>0</v>
      </c>
      <c r="M82" s="188">
        <v>0</v>
      </c>
      <c r="N82" s="188">
        <v>0</v>
      </c>
      <c r="O82" s="29">
        <v>2</v>
      </c>
      <c r="P82" s="188"/>
      <c r="Q82" s="188"/>
      <c r="R82" s="188"/>
      <c r="S82" s="29">
        <v>2</v>
      </c>
      <c r="T82" s="188"/>
      <c r="U82" s="57"/>
      <c r="V82" s="188"/>
      <c r="W82" s="29">
        <v>2</v>
      </c>
      <c r="X82" s="188"/>
      <c r="Y82" s="188"/>
      <c r="Z82" s="188"/>
      <c r="AA82" s="29">
        <v>2</v>
      </c>
      <c r="AB82" s="188"/>
      <c r="AC82" s="188"/>
      <c r="AD82" s="188"/>
      <c r="AE82" s="29">
        <v>2</v>
      </c>
      <c r="AF82" s="188"/>
      <c r="AG82" s="188"/>
      <c r="AH82" s="73"/>
      <c r="AI82" s="29">
        <v>0</v>
      </c>
      <c r="AJ82" s="188"/>
      <c r="AK82" s="188"/>
      <c r="AL82" s="188"/>
      <c r="AM82" s="29">
        <v>1</v>
      </c>
      <c r="AN82" s="188"/>
      <c r="AO82" s="188"/>
      <c r="AP82" s="188"/>
      <c r="AQ82" s="29">
        <v>0</v>
      </c>
      <c r="AR82" s="188"/>
      <c r="AS82" s="188"/>
      <c r="AT82" s="188"/>
      <c r="AU82" s="135">
        <v>0</v>
      </c>
      <c r="AV82" s="188"/>
      <c r="AW82" s="188"/>
      <c r="AX82" s="188"/>
      <c r="AY82" s="128">
        <f t="shared" ref="AY82:AY86" si="26">C82+G82+K82+O82+S82+W82+AA82+AE82+AI82+AM82+AQ82</f>
        <v>17</v>
      </c>
    </row>
    <row r="83" spans="1:51" ht="45.75" thickBot="1">
      <c r="A83" s="42">
        <v>16</v>
      </c>
      <c r="B83" s="5" t="s">
        <v>71</v>
      </c>
      <c r="C83" s="29">
        <v>3</v>
      </c>
      <c r="D83" s="188">
        <v>0</v>
      </c>
      <c r="E83" s="188"/>
      <c r="F83" s="188"/>
      <c r="G83" s="29">
        <v>3</v>
      </c>
      <c r="H83" s="188">
        <v>0</v>
      </c>
      <c r="I83" s="188"/>
      <c r="J83" s="188"/>
      <c r="K83" s="29">
        <v>3</v>
      </c>
      <c r="L83" s="188">
        <v>0</v>
      </c>
      <c r="M83" s="188"/>
      <c r="N83" s="188"/>
      <c r="O83" s="29">
        <v>3</v>
      </c>
      <c r="P83" s="188">
        <v>0</v>
      </c>
      <c r="Q83" s="188"/>
      <c r="R83" s="188"/>
      <c r="S83" s="29">
        <v>3</v>
      </c>
      <c r="T83" s="188">
        <v>0</v>
      </c>
      <c r="U83" s="188"/>
      <c r="V83" s="188"/>
      <c r="W83" s="29">
        <v>3</v>
      </c>
      <c r="X83" s="188">
        <v>0</v>
      </c>
      <c r="Y83" s="188"/>
      <c r="Z83" s="188"/>
      <c r="AA83" s="29">
        <v>3</v>
      </c>
      <c r="AB83" s="188">
        <v>0</v>
      </c>
      <c r="AC83" s="188"/>
      <c r="AD83" s="188"/>
      <c r="AE83" s="29">
        <v>3</v>
      </c>
      <c r="AF83" s="188">
        <v>0</v>
      </c>
      <c r="AG83" s="188"/>
      <c r="AH83" s="75"/>
      <c r="AI83" s="29">
        <v>0</v>
      </c>
      <c r="AJ83" s="188"/>
      <c r="AK83" s="188"/>
      <c r="AL83" s="188"/>
      <c r="AM83" s="29">
        <v>0</v>
      </c>
      <c r="AN83" s="188"/>
      <c r="AO83" s="188"/>
      <c r="AP83" s="188"/>
      <c r="AQ83" s="29">
        <v>0</v>
      </c>
      <c r="AR83" s="188"/>
      <c r="AS83" s="188"/>
      <c r="AT83" s="188"/>
      <c r="AU83" s="135">
        <v>0</v>
      </c>
      <c r="AV83" s="188"/>
      <c r="AW83" s="188"/>
      <c r="AX83" s="188"/>
      <c r="AY83" s="128">
        <f t="shared" si="26"/>
        <v>24</v>
      </c>
    </row>
    <row r="84" spans="1:51" ht="45" customHeight="1" thickBot="1">
      <c r="A84" s="42">
        <v>17</v>
      </c>
      <c r="B84" s="83" t="s">
        <v>117</v>
      </c>
      <c r="C84" s="29"/>
      <c r="D84" s="188"/>
      <c r="E84" s="188"/>
      <c r="F84" s="188"/>
      <c r="G84" s="29"/>
      <c r="H84" s="188"/>
      <c r="I84" s="188"/>
      <c r="J84" s="188"/>
      <c r="K84" s="29"/>
      <c r="L84" s="188"/>
      <c r="M84" s="188"/>
      <c r="N84" s="188"/>
      <c r="O84" s="29"/>
      <c r="P84" s="188"/>
      <c r="Q84" s="188"/>
      <c r="R84" s="188"/>
      <c r="S84" s="29"/>
      <c r="T84" s="188"/>
      <c r="U84" s="188"/>
      <c r="V84" s="188"/>
      <c r="W84" s="29"/>
      <c r="X84" s="188"/>
      <c r="Y84" s="188"/>
      <c r="Z84" s="188"/>
      <c r="AA84" s="29"/>
      <c r="AB84" s="188"/>
      <c r="AC84" s="188"/>
      <c r="AD84" s="188"/>
      <c r="AE84" s="29"/>
      <c r="AF84" s="188"/>
      <c r="AG84" s="188"/>
      <c r="AH84" s="75"/>
      <c r="AI84" s="29"/>
      <c r="AJ84" s="188"/>
      <c r="AK84" s="188"/>
      <c r="AL84" s="188"/>
      <c r="AM84" s="29"/>
      <c r="AN84" s="188"/>
      <c r="AO84" s="188"/>
      <c r="AP84" s="188"/>
      <c r="AQ84" s="188"/>
      <c r="AR84" s="188"/>
      <c r="AS84" s="188"/>
      <c r="AT84" s="188"/>
      <c r="AU84" s="129"/>
      <c r="AV84" s="188"/>
      <c r="AW84" s="188"/>
      <c r="AX84" s="188"/>
      <c r="AY84" s="128">
        <f t="shared" si="26"/>
        <v>0</v>
      </c>
    </row>
    <row r="85" spans="1:51" ht="60.75" thickBot="1">
      <c r="A85" s="42"/>
      <c r="B85" s="108" t="s">
        <v>118</v>
      </c>
      <c r="C85" s="101">
        <v>0</v>
      </c>
      <c r="D85" s="102"/>
      <c r="E85" s="102"/>
      <c r="F85" s="102"/>
      <c r="G85" s="101">
        <v>0</v>
      </c>
      <c r="H85" s="102"/>
      <c r="I85" s="102"/>
      <c r="J85" s="102"/>
      <c r="K85" s="101">
        <v>0</v>
      </c>
      <c r="L85" s="102"/>
      <c r="M85" s="102"/>
      <c r="N85" s="102"/>
      <c r="O85" s="101">
        <v>0</v>
      </c>
      <c r="P85" s="102"/>
      <c r="Q85" s="102"/>
      <c r="R85" s="102"/>
      <c r="S85" s="101">
        <v>0</v>
      </c>
      <c r="T85" s="102"/>
      <c r="U85" s="102"/>
      <c r="V85" s="102"/>
      <c r="W85" s="101">
        <v>0</v>
      </c>
      <c r="X85" s="102"/>
      <c r="Y85" s="102"/>
      <c r="Z85" s="102"/>
      <c r="AA85" s="101">
        <v>0</v>
      </c>
      <c r="AB85" s="102"/>
      <c r="AC85" s="102"/>
      <c r="AD85" s="102"/>
      <c r="AE85" s="101">
        <v>0</v>
      </c>
      <c r="AF85" s="102"/>
      <c r="AG85" s="102"/>
      <c r="AH85" s="104"/>
      <c r="AI85" s="101">
        <v>0</v>
      </c>
      <c r="AJ85" s="102"/>
      <c r="AK85" s="102"/>
      <c r="AL85" s="102"/>
      <c r="AM85" s="101">
        <v>0</v>
      </c>
      <c r="AN85" s="102"/>
      <c r="AO85" s="102"/>
      <c r="AP85" s="102"/>
      <c r="AQ85" s="101">
        <v>0</v>
      </c>
      <c r="AR85" s="102"/>
      <c r="AS85" s="102"/>
      <c r="AT85" s="102"/>
      <c r="AU85" s="134">
        <v>0</v>
      </c>
      <c r="AV85" s="102"/>
      <c r="AW85" s="102"/>
      <c r="AX85" s="102"/>
      <c r="AY85" s="128">
        <f t="shared" si="26"/>
        <v>0</v>
      </c>
    </row>
    <row r="86" spans="1:51" ht="60.75" thickBot="1">
      <c r="A86" s="42">
        <v>18</v>
      </c>
      <c r="B86" s="108" t="s">
        <v>119</v>
      </c>
      <c r="C86" s="101">
        <v>0</v>
      </c>
      <c r="D86" s="102"/>
      <c r="E86" s="102"/>
      <c r="F86" s="102"/>
      <c r="G86" s="101">
        <v>0</v>
      </c>
      <c r="H86" s="102"/>
      <c r="I86" s="102"/>
      <c r="J86" s="102"/>
      <c r="K86" s="101">
        <v>0</v>
      </c>
      <c r="L86" s="102"/>
      <c r="M86" s="102"/>
      <c r="N86" s="102"/>
      <c r="O86" s="101">
        <v>0</v>
      </c>
      <c r="P86" s="102"/>
      <c r="Q86" s="102"/>
      <c r="R86" s="102"/>
      <c r="S86" s="101">
        <v>0</v>
      </c>
      <c r="T86" s="102"/>
      <c r="U86" s="102"/>
      <c r="V86" s="102"/>
      <c r="W86" s="101">
        <v>0</v>
      </c>
      <c r="X86" s="102"/>
      <c r="Y86" s="102"/>
      <c r="Z86" s="102"/>
      <c r="AA86" s="101">
        <v>0</v>
      </c>
      <c r="AB86" s="102"/>
      <c r="AC86" s="102"/>
      <c r="AD86" s="102"/>
      <c r="AE86" s="101">
        <v>0</v>
      </c>
      <c r="AF86" s="102"/>
      <c r="AG86" s="102"/>
      <c r="AH86" s="104"/>
      <c r="AI86" s="101">
        <v>0</v>
      </c>
      <c r="AJ86" s="102"/>
      <c r="AK86" s="102"/>
      <c r="AL86" s="102"/>
      <c r="AM86" s="101">
        <v>0</v>
      </c>
      <c r="AN86" s="102"/>
      <c r="AO86" s="102"/>
      <c r="AP86" s="102"/>
      <c r="AQ86" s="101">
        <v>0</v>
      </c>
      <c r="AR86" s="102"/>
      <c r="AS86" s="102"/>
      <c r="AT86" s="102"/>
      <c r="AU86" s="134">
        <v>0</v>
      </c>
      <c r="AV86" s="102"/>
      <c r="AW86" s="102"/>
      <c r="AX86" s="102"/>
      <c r="AY86" s="128">
        <f t="shared" si="26"/>
        <v>0</v>
      </c>
    </row>
    <row r="87" spans="1:51" ht="15.75" thickBot="1">
      <c r="A87" s="36"/>
      <c r="B87" s="7" t="s">
        <v>72</v>
      </c>
      <c r="C87" s="29">
        <f>C81+C82+C83+C84+C85+C86</f>
        <v>8</v>
      </c>
      <c r="D87" s="59">
        <f>D81+D82+D83+D84+D85+D86</f>
        <v>131</v>
      </c>
      <c r="E87" s="59">
        <f t="shared" ref="E87:AY87" si="27">E81+E82+E83+E84+E85+E86</f>
        <v>131</v>
      </c>
      <c r="F87" s="59">
        <f t="shared" si="27"/>
        <v>131</v>
      </c>
      <c r="G87" s="29">
        <f>G81+G82+G83+G84+G85+G86</f>
        <v>8</v>
      </c>
      <c r="H87" s="59">
        <f t="shared" si="27"/>
        <v>134</v>
      </c>
      <c r="I87" s="59">
        <f t="shared" si="27"/>
        <v>134</v>
      </c>
      <c r="J87" s="59">
        <f t="shared" si="27"/>
        <v>134</v>
      </c>
      <c r="K87" s="29">
        <f t="shared" si="27"/>
        <v>8</v>
      </c>
      <c r="L87" s="59">
        <f t="shared" si="27"/>
        <v>138</v>
      </c>
      <c r="M87" s="59">
        <f t="shared" si="27"/>
        <v>138</v>
      </c>
      <c r="N87" s="59">
        <f t="shared" si="27"/>
        <v>138</v>
      </c>
      <c r="O87" s="29">
        <f t="shared" si="27"/>
        <v>8</v>
      </c>
      <c r="P87" s="59">
        <f t="shared" si="27"/>
        <v>399</v>
      </c>
      <c r="Q87" s="59">
        <f t="shared" si="27"/>
        <v>399</v>
      </c>
      <c r="R87" s="59">
        <f t="shared" si="27"/>
        <v>399</v>
      </c>
      <c r="S87" s="29">
        <f t="shared" si="27"/>
        <v>8</v>
      </c>
      <c r="T87" s="59">
        <f t="shared" si="27"/>
        <v>136</v>
      </c>
      <c r="U87" s="59">
        <f t="shared" si="27"/>
        <v>136</v>
      </c>
      <c r="V87" s="59">
        <f t="shared" si="27"/>
        <v>0</v>
      </c>
      <c r="W87" s="29">
        <f t="shared" si="27"/>
        <v>8</v>
      </c>
      <c r="X87" s="59">
        <f t="shared" si="27"/>
        <v>123</v>
      </c>
      <c r="Y87" s="59">
        <f t="shared" si="27"/>
        <v>123</v>
      </c>
      <c r="Z87" s="59">
        <f t="shared" si="27"/>
        <v>123</v>
      </c>
      <c r="AA87" s="29">
        <f t="shared" si="27"/>
        <v>8</v>
      </c>
      <c r="AB87" s="59">
        <f t="shared" si="27"/>
        <v>117</v>
      </c>
      <c r="AC87" s="59">
        <f t="shared" si="27"/>
        <v>117</v>
      </c>
      <c r="AD87" s="59">
        <f t="shared" si="27"/>
        <v>117</v>
      </c>
      <c r="AE87" s="29">
        <f t="shared" si="27"/>
        <v>8</v>
      </c>
      <c r="AF87" s="59">
        <f t="shared" si="27"/>
        <v>117</v>
      </c>
      <c r="AG87" s="59">
        <f t="shared" si="27"/>
        <v>117</v>
      </c>
      <c r="AH87" s="59">
        <f t="shared" si="27"/>
        <v>117</v>
      </c>
      <c r="AI87" s="29">
        <f t="shared" si="27"/>
        <v>0</v>
      </c>
      <c r="AJ87" s="59">
        <f t="shared" si="27"/>
        <v>0</v>
      </c>
      <c r="AK87" s="59">
        <f t="shared" si="27"/>
        <v>0</v>
      </c>
      <c r="AL87" s="59">
        <f t="shared" si="27"/>
        <v>0</v>
      </c>
      <c r="AM87" s="29">
        <f t="shared" si="27"/>
        <v>1</v>
      </c>
      <c r="AN87" s="59">
        <f t="shared" si="27"/>
        <v>0</v>
      </c>
      <c r="AO87" s="59">
        <f t="shared" si="27"/>
        <v>0</v>
      </c>
      <c r="AP87" s="59">
        <f t="shared" si="27"/>
        <v>0</v>
      </c>
      <c r="AQ87" s="29">
        <f t="shared" si="27"/>
        <v>0</v>
      </c>
      <c r="AR87" s="59">
        <f t="shared" si="27"/>
        <v>0</v>
      </c>
      <c r="AS87" s="59">
        <f t="shared" si="27"/>
        <v>0</v>
      </c>
      <c r="AT87" s="59">
        <f t="shared" si="27"/>
        <v>0</v>
      </c>
      <c r="AU87" s="29">
        <f t="shared" si="27"/>
        <v>0</v>
      </c>
      <c r="AV87" s="59">
        <f t="shared" si="27"/>
        <v>0</v>
      </c>
      <c r="AW87" s="59">
        <f t="shared" si="27"/>
        <v>0</v>
      </c>
      <c r="AX87" s="59">
        <f t="shared" si="27"/>
        <v>0</v>
      </c>
      <c r="AY87" s="29">
        <f t="shared" si="27"/>
        <v>65</v>
      </c>
    </row>
    <row r="88" spans="1:51" ht="45.75" thickBot="1">
      <c r="A88" s="42">
        <v>19</v>
      </c>
      <c r="B88" s="5" t="s">
        <v>73</v>
      </c>
      <c r="C88" s="29">
        <v>2</v>
      </c>
      <c r="D88" s="57">
        <v>412</v>
      </c>
      <c r="E88" s="57">
        <v>202</v>
      </c>
      <c r="F88" s="57">
        <v>202</v>
      </c>
      <c r="G88" s="29">
        <v>2</v>
      </c>
      <c r="H88" s="57">
        <v>511</v>
      </c>
      <c r="I88" s="57">
        <v>511</v>
      </c>
      <c r="J88" s="57">
        <v>511</v>
      </c>
      <c r="K88" s="29">
        <v>2</v>
      </c>
      <c r="L88" s="57">
        <v>211</v>
      </c>
      <c r="M88" s="57">
        <v>221</v>
      </c>
      <c r="N88" s="57">
        <v>221</v>
      </c>
      <c r="O88" s="29">
        <v>2</v>
      </c>
      <c r="P88" s="57">
        <v>88</v>
      </c>
      <c r="Q88" s="57">
        <v>88</v>
      </c>
      <c r="R88" s="57">
        <v>88</v>
      </c>
      <c r="S88" s="29">
        <v>2</v>
      </c>
      <c r="T88" s="57">
        <v>114</v>
      </c>
      <c r="U88" s="57">
        <v>114</v>
      </c>
      <c r="V88" s="57">
        <v>0</v>
      </c>
      <c r="W88" s="29">
        <v>2</v>
      </c>
      <c r="X88" s="57">
        <v>456</v>
      </c>
      <c r="Y88" s="57">
        <v>456</v>
      </c>
      <c r="Z88" s="57">
        <v>456</v>
      </c>
      <c r="AA88" s="29">
        <v>2</v>
      </c>
      <c r="AB88" s="57">
        <v>64</v>
      </c>
      <c r="AC88" s="57">
        <v>64</v>
      </c>
      <c r="AD88" s="57">
        <v>64</v>
      </c>
      <c r="AE88" s="29">
        <v>2</v>
      </c>
      <c r="AF88" s="57">
        <v>82</v>
      </c>
      <c r="AG88" s="57">
        <v>82</v>
      </c>
      <c r="AH88" s="98">
        <v>82</v>
      </c>
      <c r="AI88" s="29">
        <v>0</v>
      </c>
      <c r="AJ88" s="57">
        <v>0</v>
      </c>
      <c r="AK88" s="57">
        <v>0</v>
      </c>
      <c r="AL88" s="57">
        <v>0</v>
      </c>
      <c r="AM88" s="29">
        <v>0</v>
      </c>
      <c r="AN88" s="188">
        <v>0</v>
      </c>
      <c r="AO88" s="188">
        <v>0</v>
      </c>
      <c r="AP88" s="188">
        <v>0</v>
      </c>
      <c r="AQ88" s="29">
        <v>0</v>
      </c>
      <c r="AR88" s="188">
        <v>0</v>
      </c>
      <c r="AS88" s="188">
        <v>0</v>
      </c>
      <c r="AT88" s="188">
        <v>0</v>
      </c>
      <c r="AU88" s="135">
        <v>0</v>
      </c>
      <c r="AV88" s="188">
        <v>0</v>
      </c>
      <c r="AW88" s="188">
        <v>0</v>
      </c>
      <c r="AX88" s="188">
        <v>0</v>
      </c>
      <c r="AY88" s="128">
        <f t="shared" si="14"/>
        <v>16</v>
      </c>
    </row>
    <row r="89" spans="1:51" ht="60.75" thickBot="1">
      <c r="A89" s="42">
        <v>20</v>
      </c>
      <c r="B89" s="5" t="s">
        <v>74</v>
      </c>
      <c r="C89" s="29">
        <v>2</v>
      </c>
      <c r="D89" s="188"/>
      <c r="E89" s="188"/>
      <c r="F89" s="188"/>
      <c r="G89" s="29">
        <v>2</v>
      </c>
      <c r="H89" s="188"/>
      <c r="I89" s="188"/>
      <c r="J89" s="188"/>
      <c r="K89" s="29">
        <v>2</v>
      </c>
      <c r="L89" s="188"/>
      <c r="M89" s="188"/>
      <c r="N89" s="188"/>
      <c r="O89" s="29">
        <v>2</v>
      </c>
      <c r="P89" s="188"/>
      <c r="Q89" s="188"/>
      <c r="R89" s="188"/>
      <c r="S89" s="29">
        <v>2</v>
      </c>
      <c r="T89" s="188"/>
      <c r="U89" s="24"/>
      <c r="V89" s="188"/>
      <c r="W89" s="29">
        <v>2</v>
      </c>
      <c r="X89" s="188"/>
      <c r="Y89" s="188"/>
      <c r="Z89" s="188"/>
      <c r="AA89" s="29">
        <v>2</v>
      </c>
      <c r="AB89" s="188"/>
      <c r="AC89" s="188"/>
      <c r="AD89" s="188"/>
      <c r="AE89" s="29">
        <v>2</v>
      </c>
      <c r="AF89" s="188"/>
      <c r="AG89" s="188"/>
      <c r="AH89" s="73"/>
      <c r="AI89" s="29">
        <v>0</v>
      </c>
      <c r="AJ89" s="188"/>
      <c r="AK89" s="188"/>
      <c r="AL89" s="188"/>
      <c r="AM89" s="29">
        <v>0</v>
      </c>
      <c r="AN89" s="188"/>
      <c r="AO89" s="188"/>
      <c r="AP89" s="188"/>
      <c r="AQ89" s="29">
        <v>0</v>
      </c>
      <c r="AR89" s="188"/>
      <c r="AS89" s="188"/>
      <c r="AT89" s="188"/>
      <c r="AU89" s="135">
        <v>0</v>
      </c>
      <c r="AV89" s="188"/>
      <c r="AW89" s="188"/>
      <c r="AX89" s="188"/>
      <c r="AY89" s="128">
        <f t="shared" si="14"/>
        <v>16</v>
      </c>
    </row>
    <row r="90" spans="1:51" ht="45.75" thickBot="1">
      <c r="A90" s="36"/>
      <c r="B90" s="8" t="s">
        <v>75</v>
      </c>
      <c r="C90" s="29">
        <v>1</v>
      </c>
      <c r="D90" s="188">
        <v>68</v>
      </c>
      <c r="E90" s="188">
        <v>57</v>
      </c>
      <c r="F90" s="188">
        <v>7</v>
      </c>
      <c r="G90" s="29">
        <v>1</v>
      </c>
      <c r="H90" s="188">
        <v>63</v>
      </c>
      <c r="I90" s="188">
        <v>58</v>
      </c>
      <c r="J90" s="188">
        <v>9</v>
      </c>
      <c r="K90" s="29">
        <v>1</v>
      </c>
      <c r="L90" s="188">
        <v>58</v>
      </c>
      <c r="M90" s="188">
        <v>55</v>
      </c>
      <c r="N90" s="188">
        <v>6</v>
      </c>
      <c r="O90" s="29">
        <v>1</v>
      </c>
      <c r="P90" s="188">
        <v>76</v>
      </c>
      <c r="Q90" s="188">
        <v>66</v>
      </c>
      <c r="R90" s="188">
        <v>8</v>
      </c>
      <c r="S90" s="29">
        <v>1</v>
      </c>
      <c r="T90" s="188">
        <v>83</v>
      </c>
      <c r="U90" s="188">
        <v>81</v>
      </c>
      <c r="V90" s="188">
        <v>1</v>
      </c>
      <c r="W90" s="29">
        <v>1</v>
      </c>
      <c r="X90" s="188">
        <v>80</v>
      </c>
      <c r="Y90" s="188">
        <v>77</v>
      </c>
      <c r="Z90" s="188">
        <v>8</v>
      </c>
      <c r="AA90" s="29">
        <v>1</v>
      </c>
      <c r="AB90" s="188">
        <v>63</v>
      </c>
      <c r="AC90" s="188">
        <v>61</v>
      </c>
      <c r="AD90" s="188">
        <v>2</v>
      </c>
      <c r="AE90" s="29">
        <v>1</v>
      </c>
      <c r="AF90" s="188">
        <v>72</v>
      </c>
      <c r="AG90" s="188">
        <v>69</v>
      </c>
      <c r="AH90" s="73">
        <v>2</v>
      </c>
      <c r="AI90" s="29">
        <v>0</v>
      </c>
      <c r="AJ90" s="188">
        <v>0</v>
      </c>
      <c r="AK90" s="188">
        <v>0</v>
      </c>
      <c r="AL90" s="188">
        <v>0</v>
      </c>
      <c r="AM90" s="29">
        <v>1</v>
      </c>
      <c r="AN90" s="188">
        <v>8</v>
      </c>
      <c r="AO90" s="188">
        <v>8</v>
      </c>
      <c r="AP90" s="188">
        <v>0</v>
      </c>
      <c r="AQ90" s="29">
        <v>1</v>
      </c>
      <c r="AR90" s="188">
        <v>48</v>
      </c>
      <c r="AS90" s="188">
        <v>29</v>
      </c>
      <c r="AT90" s="188">
        <v>0</v>
      </c>
      <c r="AU90" s="133">
        <v>0</v>
      </c>
      <c r="AV90" s="188">
        <v>0</v>
      </c>
      <c r="AW90" s="188">
        <v>0</v>
      </c>
      <c r="AX90" s="188"/>
      <c r="AY90" s="128">
        <f t="shared" si="14"/>
        <v>10</v>
      </c>
    </row>
    <row r="91" spans="1:51" ht="46.5" customHeight="1" thickBot="1">
      <c r="A91" s="42">
        <v>21</v>
      </c>
      <c r="B91" s="84" t="s">
        <v>120</v>
      </c>
      <c r="C91" s="149">
        <v>0</v>
      </c>
      <c r="D91" s="56"/>
      <c r="E91" s="56"/>
      <c r="F91" s="56"/>
      <c r="G91" s="149">
        <v>0</v>
      </c>
      <c r="H91" s="56"/>
      <c r="I91" s="56"/>
      <c r="J91" s="56"/>
      <c r="K91" s="149">
        <v>0</v>
      </c>
      <c r="L91" s="56"/>
      <c r="M91" s="56"/>
      <c r="N91" s="56"/>
      <c r="O91" s="149">
        <v>0</v>
      </c>
      <c r="P91" s="56"/>
      <c r="Q91" s="56"/>
      <c r="R91" s="56"/>
      <c r="S91" s="149">
        <v>0</v>
      </c>
      <c r="T91" s="56"/>
      <c r="U91" s="56"/>
      <c r="V91" s="56"/>
      <c r="W91" s="149">
        <v>0</v>
      </c>
      <c r="X91" s="56"/>
      <c r="Y91" s="56"/>
      <c r="Z91" s="56"/>
      <c r="AA91" s="149">
        <v>0</v>
      </c>
      <c r="AB91" s="56"/>
      <c r="AC91" s="56"/>
      <c r="AD91" s="56"/>
      <c r="AE91" s="149">
        <v>0</v>
      </c>
      <c r="AF91" s="56"/>
      <c r="AG91" s="56"/>
      <c r="AH91" s="75"/>
      <c r="AI91" s="149">
        <v>1</v>
      </c>
      <c r="AJ91" s="56">
        <v>452</v>
      </c>
      <c r="AK91" s="56">
        <v>452</v>
      </c>
      <c r="AL91" s="56">
        <v>0</v>
      </c>
      <c r="AM91" s="149">
        <v>0</v>
      </c>
      <c r="AN91" s="56"/>
      <c r="AO91" s="56"/>
      <c r="AP91" s="56"/>
      <c r="AQ91" s="149">
        <v>0</v>
      </c>
      <c r="AR91" s="56"/>
      <c r="AS91" s="56"/>
      <c r="AT91" s="56"/>
      <c r="AU91" s="129"/>
      <c r="AV91" s="56"/>
      <c r="AW91" s="56"/>
      <c r="AX91" s="56"/>
      <c r="AY91" s="128">
        <f t="shared" si="14"/>
        <v>1</v>
      </c>
    </row>
    <row r="92" spans="1:51" ht="75.75" thickBot="1">
      <c r="A92" s="42">
        <v>22</v>
      </c>
      <c r="B92" s="109" t="s">
        <v>121</v>
      </c>
      <c r="C92" s="101">
        <v>0</v>
      </c>
      <c r="D92" s="102"/>
      <c r="E92" s="102"/>
      <c r="F92" s="102"/>
      <c r="G92" s="101">
        <v>0</v>
      </c>
      <c r="H92" s="102"/>
      <c r="I92" s="102"/>
      <c r="J92" s="102"/>
      <c r="K92" s="101">
        <v>0</v>
      </c>
      <c r="L92" s="102"/>
      <c r="M92" s="102"/>
      <c r="N92" s="102"/>
      <c r="O92" s="101">
        <v>0</v>
      </c>
      <c r="P92" s="102"/>
      <c r="Q92" s="102"/>
      <c r="R92" s="102"/>
      <c r="S92" s="101">
        <v>0</v>
      </c>
      <c r="T92" s="102"/>
      <c r="U92" s="102"/>
      <c r="V92" s="102"/>
      <c r="W92" s="101">
        <v>0</v>
      </c>
      <c r="X92" s="102"/>
      <c r="Y92" s="102"/>
      <c r="Z92" s="102"/>
      <c r="AA92" s="101">
        <v>0</v>
      </c>
      <c r="AB92" s="102"/>
      <c r="AC92" s="102"/>
      <c r="AD92" s="102"/>
      <c r="AE92" s="101">
        <v>0</v>
      </c>
      <c r="AF92" s="102"/>
      <c r="AG92" s="102"/>
      <c r="AH92" s="104"/>
      <c r="AI92" s="101">
        <v>0</v>
      </c>
      <c r="AJ92" s="102"/>
      <c r="AK92" s="102"/>
      <c r="AL92" s="102"/>
      <c r="AM92" s="101">
        <v>0</v>
      </c>
      <c r="AN92" s="102"/>
      <c r="AO92" s="102"/>
      <c r="AP92" s="102"/>
      <c r="AQ92" s="101">
        <v>0</v>
      </c>
      <c r="AR92" s="102"/>
      <c r="AS92" s="102"/>
      <c r="AT92" s="102"/>
      <c r="AU92" s="134">
        <v>0</v>
      </c>
      <c r="AV92" s="102"/>
      <c r="AW92" s="102"/>
      <c r="AX92" s="102"/>
      <c r="AY92" s="128">
        <f t="shared" si="14"/>
        <v>0</v>
      </c>
    </row>
    <row r="93" spans="1:51" ht="60">
      <c r="A93" s="42">
        <v>23</v>
      </c>
      <c r="B93" s="109" t="s">
        <v>122</v>
      </c>
      <c r="C93" s="101">
        <v>0</v>
      </c>
      <c r="D93" s="102"/>
      <c r="E93" s="102"/>
      <c r="F93" s="102"/>
      <c r="G93" s="101">
        <v>0</v>
      </c>
      <c r="H93" s="102"/>
      <c r="I93" s="102"/>
      <c r="J93" s="102"/>
      <c r="K93" s="101">
        <v>0</v>
      </c>
      <c r="L93" s="102"/>
      <c r="M93" s="102"/>
      <c r="N93" s="102"/>
      <c r="O93" s="101">
        <v>0</v>
      </c>
      <c r="P93" s="102"/>
      <c r="Q93" s="102"/>
      <c r="R93" s="102"/>
      <c r="S93" s="101">
        <v>0</v>
      </c>
      <c r="T93" s="102"/>
      <c r="U93" s="102"/>
      <c r="V93" s="102"/>
      <c r="W93" s="101">
        <v>0</v>
      </c>
      <c r="X93" s="102"/>
      <c r="Y93" s="102"/>
      <c r="Z93" s="102"/>
      <c r="AA93" s="101">
        <v>0</v>
      </c>
      <c r="AB93" s="102"/>
      <c r="AC93" s="102"/>
      <c r="AD93" s="102"/>
      <c r="AE93" s="101">
        <v>0</v>
      </c>
      <c r="AF93" s="102"/>
      <c r="AG93" s="102"/>
      <c r="AH93" s="104"/>
      <c r="AI93" s="101">
        <v>0</v>
      </c>
      <c r="AJ93" s="102"/>
      <c r="AK93" s="102"/>
      <c r="AL93" s="102"/>
      <c r="AM93" s="101">
        <v>0</v>
      </c>
      <c r="AN93" s="102"/>
      <c r="AO93" s="102"/>
      <c r="AP93" s="102"/>
      <c r="AQ93" s="101">
        <v>0</v>
      </c>
      <c r="AR93" s="102"/>
      <c r="AS93" s="102"/>
      <c r="AT93" s="102"/>
      <c r="AU93" s="101">
        <v>0</v>
      </c>
      <c r="AV93" s="102"/>
      <c r="AW93" s="102"/>
      <c r="AX93" s="102"/>
      <c r="AY93" s="29">
        <v>0</v>
      </c>
    </row>
    <row r="94" spans="1:51" ht="15.75" thickBot="1">
      <c r="A94" s="42">
        <v>24</v>
      </c>
      <c r="B94" s="22" t="s">
        <v>76</v>
      </c>
      <c r="C94" s="29">
        <f>C93+C92+C91+C90+C89+C88</f>
        <v>5</v>
      </c>
      <c r="D94" s="59">
        <f t="shared" ref="D94:AX94" si="28">D88+C89:D89+D90+D91+C92:D92+D93</f>
        <v>480</v>
      </c>
      <c r="E94" s="59">
        <f t="shared" si="28"/>
        <v>259</v>
      </c>
      <c r="F94" s="59">
        <f t="shared" si="28"/>
        <v>209</v>
      </c>
      <c r="G94" s="29">
        <f>G93+G92+G91+G90+G89+G88</f>
        <v>5</v>
      </c>
      <c r="H94" s="59">
        <f t="shared" si="28"/>
        <v>574</v>
      </c>
      <c r="I94" s="59">
        <f t="shared" si="28"/>
        <v>569</v>
      </c>
      <c r="J94" s="59">
        <f t="shared" si="28"/>
        <v>520</v>
      </c>
      <c r="K94" s="29">
        <f>K93+K92+K91+K90+K89+K88</f>
        <v>5</v>
      </c>
      <c r="L94" s="59">
        <f t="shared" si="28"/>
        <v>269</v>
      </c>
      <c r="M94" s="59">
        <f t="shared" si="28"/>
        <v>276</v>
      </c>
      <c r="N94" s="59">
        <f t="shared" si="28"/>
        <v>227</v>
      </c>
      <c r="O94" s="29">
        <f>O93+O92+O91+O90+O89+O88</f>
        <v>5</v>
      </c>
      <c r="P94" s="59">
        <f t="shared" si="28"/>
        <v>164</v>
      </c>
      <c r="Q94" s="59">
        <f t="shared" si="28"/>
        <v>154</v>
      </c>
      <c r="R94" s="59">
        <f t="shared" si="28"/>
        <v>96</v>
      </c>
      <c r="S94" s="29">
        <f>S93+S92+S91+S90+S89+S88</f>
        <v>5</v>
      </c>
      <c r="T94" s="59">
        <f t="shared" si="28"/>
        <v>197</v>
      </c>
      <c r="U94" s="59">
        <f t="shared" si="28"/>
        <v>195</v>
      </c>
      <c r="V94" s="59">
        <f t="shared" si="28"/>
        <v>1</v>
      </c>
      <c r="W94" s="29">
        <f>W93+W92+W91+W90+W89+W88</f>
        <v>5</v>
      </c>
      <c r="X94" s="59">
        <f t="shared" si="28"/>
        <v>536</v>
      </c>
      <c r="Y94" s="59">
        <f t="shared" si="28"/>
        <v>533</v>
      </c>
      <c r="Z94" s="59">
        <f t="shared" si="28"/>
        <v>464</v>
      </c>
      <c r="AA94" s="29">
        <f>AA93+AA92+AA91+AA90+AA89+AA88</f>
        <v>5</v>
      </c>
      <c r="AB94" s="59">
        <f t="shared" si="28"/>
        <v>127</v>
      </c>
      <c r="AC94" s="59">
        <f t="shared" si="28"/>
        <v>125</v>
      </c>
      <c r="AD94" s="59">
        <f t="shared" si="28"/>
        <v>66</v>
      </c>
      <c r="AE94" s="29">
        <f>AE93+AE92+AE91+AE90+AE89+AE88</f>
        <v>5</v>
      </c>
      <c r="AF94" s="59">
        <f t="shared" si="28"/>
        <v>154</v>
      </c>
      <c r="AG94" s="59">
        <f t="shared" si="28"/>
        <v>151</v>
      </c>
      <c r="AH94" s="59">
        <f t="shared" si="28"/>
        <v>84</v>
      </c>
      <c r="AI94" s="29">
        <f>AI93+AI92+AI91+AI90+AI89+AI88</f>
        <v>1</v>
      </c>
      <c r="AJ94" s="59">
        <f t="shared" si="28"/>
        <v>452</v>
      </c>
      <c r="AK94" s="59">
        <f t="shared" si="28"/>
        <v>452</v>
      </c>
      <c r="AL94" s="59">
        <f t="shared" si="28"/>
        <v>0</v>
      </c>
      <c r="AM94" s="29">
        <f>AM93+AM92+AM91+AM90+AM89+AM88</f>
        <v>1</v>
      </c>
      <c r="AN94" s="59">
        <f t="shared" si="28"/>
        <v>8</v>
      </c>
      <c r="AO94" s="59">
        <f t="shared" si="28"/>
        <v>8</v>
      </c>
      <c r="AP94" s="59">
        <f t="shared" si="28"/>
        <v>0</v>
      </c>
      <c r="AQ94" s="29">
        <f>AQ93+AQ92+AQ91+AQ90+AQ89+AQ88</f>
        <v>1</v>
      </c>
      <c r="AR94" s="59">
        <f t="shared" si="28"/>
        <v>48</v>
      </c>
      <c r="AS94" s="59">
        <f t="shared" si="28"/>
        <v>29</v>
      </c>
      <c r="AT94" s="59">
        <f t="shared" si="28"/>
        <v>0</v>
      </c>
      <c r="AU94" s="29">
        <f>AU93+AU92+AU91+AU90+AU89+AU88</f>
        <v>0</v>
      </c>
      <c r="AV94" s="59">
        <f t="shared" si="28"/>
        <v>0</v>
      </c>
      <c r="AW94" s="59">
        <f t="shared" si="28"/>
        <v>0</v>
      </c>
      <c r="AX94" s="59">
        <f t="shared" si="28"/>
        <v>0</v>
      </c>
      <c r="AY94" s="184">
        <f>AY88+AY89+AY90+AY91</f>
        <v>43</v>
      </c>
    </row>
    <row r="95" spans="1:51" ht="60.75" thickBot="1">
      <c r="A95" s="36"/>
      <c r="B95" s="9" t="s">
        <v>77</v>
      </c>
      <c r="C95" s="29">
        <v>2</v>
      </c>
      <c r="D95" s="188">
        <v>6</v>
      </c>
      <c r="E95" s="188">
        <v>6</v>
      </c>
      <c r="F95" s="188">
        <v>2</v>
      </c>
      <c r="G95" s="29">
        <v>2</v>
      </c>
      <c r="H95" s="188">
        <v>24</v>
      </c>
      <c r="I95" s="188">
        <v>24</v>
      </c>
      <c r="J95" s="188">
        <v>11</v>
      </c>
      <c r="K95" s="29">
        <v>2</v>
      </c>
      <c r="L95" s="188">
        <v>10</v>
      </c>
      <c r="M95" s="188">
        <v>10</v>
      </c>
      <c r="N95" s="188">
        <v>4</v>
      </c>
      <c r="O95" s="29">
        <v>2</v>
      </c>
      <c r="P95" s="188">
        <v>12</v>
      </c>
      <c r="Q95" s="188">
        <v>12</v>
      </c>
      <c r="R95" s="188">
        <v>2</v>
      </c>
      <c r="S95" s="29">
        <v>2</v>
      </c>
      <c r="T95" s="188">
        <v>18</v>
      </c>
      <c r="U95" s="188">
        <v>18</v>
      </c>
      <c r="V95" s="188">
        <v>2</v>
      </c>
      <c r="W95" s="29">
        <v>2</v>
      </c>
      <c r="X95" s="188">
        <v>5</v>
      </c>
      <c r="Y95" s="188">
        <v>5</v>
      </c>
      <c r="Z95" s="188">
        <v>2</v>
      </c>
      <c r="AA95" s="29">
        <v>2</v>
      </c>
      <c r="AB95" s="188">
        <v>4</v>
      </c>
      <c r="AC95" s="188">
        <v>4</v>
      </c>
      <c r="AD95" s="188">
        <v>3</v>
      </c>
      <c r="AE95" s="29">
        <v>2</v>
      </c>
      <c r="AF95" s="188">
        <v>3</v>
      </c>
      <c r="AG95" s="188">
        <v>3</v>
      </c>
      <c r="AH95" s="73">
        <v>3</v>
      </c>
      <c r="AI95" s="29">
        <v>0</v>
      </c>
      <c r="AJ95" s="188">
        <v>0</v>
      </c>
      <c r="AK95" s="188">
        <v>0</v>
      </c>
      <c r="AL95" s="188">
        <v>0</v>
      </c>
      <c r="AM95" s="29">
        <v>0</v>
      </c>
      <c r="AN95" s="188">
        <v>0</v>
      </c>
      <c r="AO95" s="188">
        <v>0</v>
      </c>
      <c r="AP95" s="188">
        <v>0</v>
      </c>
      <c r="AQ95" s="135">
        <v>0</v>
      </c>
      <c r="AR95" s="188">
        <v>0</v>
      </c>
      <c r="AS95" s="188">
        <v>0</v>
      </c>
      <c r="AT95" s="188">
        <v>0</v>
      </c>
      <c r="AU95" s="135">
        <v>0</v>
      </c>
      <c r="AV95" s="188">
        <v>0</v>
      </c>
      <c r="AW95" s="188">
        <v>0</v>
      </c>
      <c r="AX95" s="188">
        <v>0</v>
      </c>
      <c r="AY95" s="128">
        <f t="shared" si="14"/>
        <v>16</v>
      </c>
    </row>
    <row r="96" spans="1:51" ht="48.75" customHeight="1">
      <c r="A96" s="42">
        <v>25</v>
      </c>
      <c r="B96" s="26" t="s">
        <v>78</v>
      </c>
      <c r="C96" s="30">
        <v>1</v>
      </c>
      <c r="D96" s="188">
        <v>0</v>
      </c>
      <c r="E96" s="188"/>
      <c r="F96" s="188"/>
      <c r="G96" s="30">
        <v>1</v>
      </c>
      <c r="H96" s="188">
        <v>0</v>
      </c>
      <c r="I96" s="188"/>
      <c r="J96" s="188"/>
      <c r="K96" s="30">
        <v>1</v>
      </c>
      <c r="L96" s="188">
        <v>0</v>
      </c>
      <c r="M96" s="188">
        <v>0</v>
      </c>
      <c r="N96" s="188">
        <v>0</v>
      </c>
      <c r="O96" s="30">
        <v>1</v>
      </c>
      <c r="P96" s="188">
        <v>0</v>
      </c>
      <c r="Q96" s="188"/>
      <c r="R96" s="188"/>
      <c r="S96" s="30">
        <v>1</v>
      </c>
      <c r="T96" s="188">
        <v>0</v>
      </c>
      <c r="U96" s="188"/>
      <c r="V96" s="188"/>
      <c r="W96" s="30">
        <v>1</v>
      </c>
      <c r="X96" s="188">
        <v>0</v>
      </c>
      <c r="Y96" s="188"/>
      <c r="Z96" s="188"/>
      <c r="AA96" s="30">
        <v>1</v>
      </c>
      <c r="AB96" s="188">
        <v>0</v>
      </c>
      <c r="AC96" s="188"/>
      <c r="AD96" s="188"/>
      <c r="AE96" s="30">
        <v>1</v>
      </c>
      <c r="AF96" s="188">
        <v>0</v>
      </c>
      <c r="AG96" s="188"/>
      <c r="AH96" s="73"/>
      <c r="AI96" s="29">
        <v>0</v>
      </c>
      <c r="AJ96" s="188"/>
      <c r="AK96" s="188"/>
      <c r="AL96" s="188"/>
      <c r="AM96" s="29">
        <v>0</v>
      </c>
      <c r="AN96" s="188"/>
      <c r="AO96" s="188"/>
      <c r="AP96" s="188"/>
      <c r="AQ96" s="29">
        <v>0</v>
      </c>
      <c r="AR96" s="188"/>
      <c r="AS96" s="188"/>
      <c r="AT96" s="188"/>
      <c r="AU96" s="135">
        <v>0</v>
      </c>
      <c r="AV96" s="188"/>
      <c r="AW96" s="188"/>
      <c r="AX96" s="188"/>
      <c r="AY96" s="128">
        <f t="shared" si="14"/>
        <v>8</v>
      </c>
    </row>
    <row r="97" spans="1:51" ht="60">
      <c r="A97" s="37"/>
      <c r="B97" s="6" t="s">
        <v>95</v>
      </c>
      <c r="C97" s="29">
        <v>2</v>
      </c>
      <c r="D97" s="24">
        <f>D89+D90+D94+D95+D96</f>
        <v>554</v>
      </c>
      <c r="E97" s="24">
        <f t="shared" ref="E97:AH97" si="29">E89+E90+E94+E95+E96</f>
        <v>322</v>
      </c>
      <c r="F97" s="24">
        <f t="shared" si="29"/>
        <v>218</v>
      </c>
      <c r="G97" s="29">
        <v>2</v>
      </c>
      <c r="H97" s="24">
        <f t="shared" si="29"/>
        <v>661</v>
      </c>
      <c r="I97" s="24">
        <f t="shared" si="29"/>
        <v>651</v>
      </c>
      <c r="J97" s="24">
        <f t="shared" si="29"/>
        <v>540</v>
      </c>
      <c r="K97" s="29">
        <v>2</v>
      </c>
      <c r="L97" s="24">
        <f t="shared" si="29"/>
        <v>337</v>
      </c>
      <c r="M97" s="24">
        <f t="shared" si="29"/>
        <v>341</v>
      </c>
      <c r="N97" s="24">
        <f t="shared" si="29"/>
        <v>237</v>
      </c>
      <c r="O97" s="29">
        <v>1</v>
      </c>
      <c r="P97" s="24">
        <f t="shared" si="29"/>
        <v>252</v>
      </c>
      <c r="Q97" s="24">
        <f t="shared" si="29"/>
        <v>232</v>
      </c>
      <c r="R97" s="24">
        <f t="shared" si="29"/>
        <v>106</v>
      </c>
      <c r="S97" s="29">
        <v>1</v>
      </c>
      <c r="T97" s="24">
        <f t="shared" si="29"/>
        <v>298</v>
      </c>
      <c r="U97" s="24">
        <f t="shared" si="29"/>
        <v>294</v>
      </c>
      <c r="V97" s="24">
        <f t="shared" si="29"/>
        <v>4</v>
      </c>
      <c r="W97" s="29">
        <v>2</v>
      </c>
      <c r="X97" s="24">
        <f t="shared" si="29"/>
        <v>621</v>
      </c>
      <c r="Y97" s="24">
        <f t="shared" si="29"/>
        <v>615</v>
      </c>
      <c r="Z97" s="24">
        <f t="shared" si="29"/>
        <v>474</v>
      </c>
      <c r="AA97" s="29">
        <v>2</v>
      </c>
      <c r="AB97" s="24">
        <f t="shared" si="29"/>
        <v>194</v>
      </c>
      <c r="AC97" s="24">
        <f t="shared" si="29"/>
        <v>190</v>
      </c>
      <c r="AD97" s="24">
        <f t="shared" si="29"/>
        <v>71</v>
      </c>
      <c r="AE97" s="29">
        <v>2</v>
      </c>
      <c r="AF97" s="24">
        <f t="shared" si="29"/>
        <v>229</v>
      </c>
      <c r="AG97" s="24">
        <f t="shared" si="29"/>
        <v>223</v>
      </c>
      <c r="AH97" s="74">
        <f t="shared" si="29"/>
        <v>89</v>
      </c>
      <c r="AI97" s="29">
        <v>0</v>
      </c>
      <c r="AJ97" s="188"/>
      <c r="AK97" s="188"/>
      <c r="AL97" s="188"/>
      <c r="AM97" s="29">
        <v>0</v>
      </c>
      <c r="AN97" s="188"/>
      <c r="AO97" s="188"/>
      <c r="AP97" s="188"/>
      <c r="AQ97" s="29">
        <v>0</v>
      </c>
      <c r="AR97" s="188"/>
      <c r="AS97" s="188"/>
      <c r="AT97" s="188"/>
      <c r="AU97" s="135">
        <v>0</v>
      </c>
      <c r="AV97" s="188"/>
      <c r="AW97" s="188"/>
      <c r="AX97" s="188"/>
      <c r="AY97" s="128">
        <f t="shared" si="14"/>
        <v>14</v>
      </c>
    </row>
    <row r="98" spans="1:51" s="27" customFormat="1" ht="62.25" customHeight="1">
      <c r="A98" s="167"/>
      <c r="B98" s="172" t="s">
        <v>79</v>
      </c>
      <c r="C98" s="29">
        <v>2</v>
      </c>
      <c r="D98" s="188">
        <v>10</v>
      </c>
      <c r="E98" s="56">
        <v>10</v>
      </c>
      <c r="F98" s="188">
        <v>2</v>
      </c>
      <c r="G98" s="29">
        <v>2</v>
      </c>
      <c r="H98" s="188">
        <v>8</v>
      </c>
      <c r="I98" s="188">
        <v>8</v>
      </c>
      <c r="J98" s="188">
        <v>0</v>
      </c>
      <c r="K98" s="29">
        <v>2</v>
      </c>
      <c r="L98" s="188">
        <v>4</v>
      </c>
      <c r="M98" s="188">
        <v>4</v>
      </c>
      <c r="N98" s="188">
        <v>4</v>
      </c>
      <c r="O98" s="29">
        <v>2</v>
      </c>
      <c r="P98" s="188">
        <v>0</v>
      </c>
      <c r="Q98" s="188">
        <v>0</v>
      </c>
      <c r="R98" s="188">
        <v>0</v>
      </c>
      <c r="S98" s="29">
        <v>2</v>
      </c>
      <c r="T98" s="188">
        <v>5</v>
      </c>
      <c r="U98" s="24">
        <v>5</v>
      </c>
      <c r="V98" s="188">
        <v>0</v>
      </c>
      <c r="W98" s="29">
        <v>2</v>
      </c>
      <c r="X98" s="188">
        <v>0</v>
      </c>
      <c r="Y98" s="188">
        <v>0</v>
      </c>
      <c r="Z98" s="188">
        <v>0</v>
      </c>
      <c r="AA98" s="29">
        <v>2</v>
      </c>
      <c r="AB98" s="188">
        <v>2</v>
      </c>
      <c r="AC98" s="188">
        <v>2</v>
      </c>
      <c r="AD98" s="188">
        <v>2</v>
      </c>
      <c r="AE98" s="29">
        <v>2</v>
      </c>
      <c r="AF98" s="188">
        <v>2</v>
      </c>
      <c r="AG98" s="188">
        <v>0</v>
      </c>
      <c r="AH98" s="73">
        <v>0</v>
      </c>
      <c r="AI98" s="29">
        <v>0</v>
      </c>
      <c r="AJ98" s="188">
        <v>0</v>
      </c>
      <c r="AK98" s="188">
        <v>0</v>
      </c>
      <c r="AL98" s="188">
        <v>0</v>
      </c>
      <c r="AM98" s="29">
        <v>1</v>
      </c>
      <c r="AN98" s="188">
        <v>0</v>
      </c>
      <c r="AO98" s="188">
        <v>0</v>
      </c>
      <c r="AP98" s="188">
        <v>0</v>
      </c>
      <c r="AQ98" s="29">
        <v>0</v>
      </c>
      <c r="AR98" s="188">
        <v>0</v>
      </c>
      <c r="AS98" s="188">
        <v>0</v>
      </c>
      <c r="AT98" s="188">
        <v>0</v>
      </c>
      <c r="AU98" s="135">
        <v>0</v>
      </c>
      <c r="AV98" s="188">
        <v>0</v>
      </c>
      <c r="AW98" s="188">
        <v>0</v>
      </c>
      <c r="AX98" s="188">
        <v>0</v>
      </c>
      <c r="AY98" s="128">
        <f t="shared" si="14"/>
        <v>17</v>
      </c>
    </row>
    <row r="99" spans="1:51" ht="75">
      <c r="A99" s="190"/>
      <c r="B99" s="171" t="s">
        <v>123</v>
      </c>
      <c r="C99" s="29">
        <v>1</v>
      </c>
      <c r="D99" s="188">
        <v>0</v>
      </c>
      <c r="E99" s="188">
        <v>0</v>
      </c>
      <c r="F99" s="188">
        <v>0</v>
      </c>
      <c r="G99" s="29">
        <v>1</v>
      </c>
      <c r="H99" s="188">
        <v>0</v>
      </c>
      <c r="I99" s="188">
        <v>0</v>
      </c>
      <c r="J99" s="188">
        <v>0</v>
      </c>
      <c r="K99" s="29">
        <v>1</v>
      </c>
      <c r="L99" s="188">
        <v>159</v>
      </c>
      <c r="M99" s="188">
        <v>159</v>
      </c>
      <c r="N99" s="188">
        <v>0</v>
      </c>
      <c r="O99" s="29">
        <v>1</v>
      </c>
      <c r="P99" s="188">
        <v>0</v>
      </c>
      <c r="Q99" s="188">
        <v>0</v>
      </c>
      <c r="R99" s="188">
        <v>0</v>
      </c>
      <c r="S99" s="29">
        <v>1</v>
      </c>
      <c r="T99" s="188">
        <v>0</v>
      </c>
      <c r="U99" s="188">
        <v>0</v>
      </c>
      <c r="V99" s="188"/>
      <c r="W99" s="29">
        <v>1</v>
      </c>
      <c r="X99" s="188">
        <v>0</v>
      </c>
      <c r="Y99" s="188">
        <v>0</v>
      </c>
      <c r="Z99" s="188">
        <v>0</v>
      </c>
      <c r="AA99" s="29">
        <v>1</v>
      </c>
      <c r="AB99" s="188">
        <v>0</v>
      </c>
      <c r="AC99" s="188"/>
      <c r="AD99" s="188"/>
      <c r="AE99" s="29">
        <v>1</v>
      </c>
      <c r="AF99" s="188">
        <v>0</v>
      </c>
      <c r="AG99" s="188"/>
      <c r="AH99" s="73"/>
      <c r="AI99" s="29">
        <v>0</v>
      </c>
      <c r="AJ99" s="188"/>
      <c r="AK99" s="188"/>
      <c r="AL99" s="188"/>
      <c r="AM99" s="29">
        <v>0</v>
      </c>
      <c r="AN99" s="188"/>
      <c r="AO99" s="188"/>
      <c r="AP99" s="188"/>
      <c r="AQ99" s="29">
        <v>0</v>
      </c>
      <c r="AR99" s="188"/>
      <c r="AS99" s="188"/>
      <c r="AT99" s="188"/>
      <c r="AU99" s="135">
        <v>0</v>
      </c>
      <c r="AV99" s="188"/>
      <c r="AW99" s="188"/>
      <c r="AX99" s="188"/>
      <c r="AY99" s="128">
        <f t="shared" si="14"/>
        <v>8</v>
      </c>
    </row>
    <row r="100" spans="1:51" ht="45">
      <c r="A100" s="190"/>
      <c r="B100" s="85" t="s">
        <v>124</v>
      </c>
      <c r="C100" s="29">
        <v>0</v>
      </c>
      <c r="D100" s="188"/>
      <c r="E100" s="188"/>
      <c r="F100" s="188"/>
      <c r="G100" s="29">
        <v>0</v>
      </c>
      <c r="H100" s="188"/>
      <c r="I100" s="188"/>
      <c r="J100" s="188"/>
      <c r="K100" s="29">
        <v>0</v>
      </c>
      <c r="L100" s="188"/>
      <c r="M100" s="188"/>
      <c r="N100" s="188"/>
      <c r="O100" s="29">
        <v>0</v>
      </c>
      <c r="P100" s="188"/>
      <c r="Q100" s="188"/>
      <c r="R100" s="188"/>
      <c r="S100" s="29">
        <v>0</v>
      </c>
      <c r="T100" s="188"/>
      <c r="U100" s="188"/>
      <c r="V100" s="188"/>
      <c r="W100" s="29">
        <v>0</v>
      </c>
      <c r="X100" s="188"/>
      <c r="Y100" s="188"/>
      <c r="Z100" s="188"/>
      <c r="AA100" s="29">
        <v>0</v>
      </c>
      <c r="AB100" s="188"/>
      <c r="AC100" s="188"/>
      <c r="AD100" s="188"/>
      <c r="AE100" s="29">
        <v>0</v>
      </c>
      <c r="AF100" s="188"/>
      <c r="AG100" s="188"/>
      <c r="AH100" s="73"/>
      <c r="AI100" s="29">
        <v>2</v>
      </c>
      <c r="AJ100" s="188"/>
      <c r="AK100" s="188"/>
      <c r="AL100" s="188"/>
      <c r="AM100" s="29">
        <v>0</v>
      </c>
      <c r="AN100" s="188"/>
      <c r="AO100" s="188"/>
      <c r="AP100" s="188"/>
      <c r="AQ100" s="29">
        <v>0</v>
      </c>
      <c r="AR100" s="188"/>
      <c r="AS100" s="188"/>
      <c r="AT100" s="188"/>
      <c r="AU100" s="133">
        <v>0</v>
      </c>
      <c r="AV100" s="188"/>
      <c r="AW100" s="188"/>
      <c r="AX100" s="188"/>
      <c r="AY100" s="128">
        <f t="shared" si="14"/>
        <v>2</v>
      </c>
    </row>
    <row r="101" spans="1:51" ht="60">
      <c r="A101" s="190"/>
      <c r="B101" s="86" t="s">
        <v>125</v>
      </c>
      <c r="C101" s="149">
        <v>0</v>
      </c>
      <c r="D101" s="56">
        <v>0</v>
      </c>
      <c r="E101" s="56">
        <v>0</v>
      </c>
      <c r="F101" s="56">
        <v>0</v>
      </c>
      <c r="G101" s="149">
        <v>0</v>
      </c>
      <c r="H101" s="56">
        <v>0</v>
      </c>
      <c r="I101" s="56">
        <v>0</v>
      </c>
      <c r="J101" s="56">
        <v>0</v>
      </c>
      <c r="K101" s="149">
        <v>1</v>
      </c>
      <c r="L101" s="56">
        <v>0</v>
      </c>
      <c r="M101" s="56">
        <v>0</v>
      </c>
      <c r="N101" s="56">
        <v>0</v>
      </c>
      <c r="O101" s="149">
        <v>1</v>
      </c>
      <c r="P101" s="56">
        <v>0</v>
      </c>
      <c r="Q101" s="56">
        <v>0</v>
      </c>
      <c r="R101" s="56">
        <v>0</v>
      </c>
      <c r="S101" s="149">
        <v>1</v>
      </c>
      <c r="T101" s="56">
        <v>0</v>
      </c>
      <c r="U101" s="56">
        <v>0</v>
      </c>
      <c r="V101" s="56">
        <v>0</v>
      </c>
      <c r="W101" s="149">
        <v>0</v>
      </c>
      <c r="X101" s="56">
        <v>0</v>
      </c>
      <c r="Y101" s="56">
        <v>0</v>
      </c>
      <c r="Z101" s="56">
        <v>0</v>
      </c>
      <c r="AA101" s="149">
        <v>0</v>
      </c>
      <c r="AB101" s="56">
        <v>0</v>
      </c>
      <c r="AC101" s="56">
        <v>0</v>
      </c>
      <c r="AD101" s="56">
        <v>0</v>
      </c>
      <c r="AE101" s="149">
        <v>0</v>
      </c>
      <c r="AF101" s="56">
        <v>0</v>
      </c>
      <c r="AG101" s="56">
        <v>0</v>
      </c>
      <c r="AH101" s="75">
        <v>0</v>
      </c>
      <c r="AI101" s="149">
        <v>0</v>
      </c>
      <c r="AJ101" s="56">
        <v>422</v>
      </c>
      <c r="AK101" s="56">
        <v>422</v>
      </c>
      <c r="AL101" s="56">
        <v>422</v>
      </c>
      <c r="AM101" s="149"/>
      <c r="AN101" s="56">
        <v>0</v>
      </c>
      <c r="AO101" s="56">
        <v>0</v>
      </c>
      <c r="AP101" s="56">
        <v>0</v>
      </c>
      <c r="AQ101" s="149">
        <v>0</v>
      </c>
      <c r="AR101" s="56">
        <v>0</v>
      </c>
      <c r="AS101" s="56">
        <v>0</v>
      </c>
      <c r="AT101" s="56">
        <v>0</v>
      </c>
      <c r="AU101" s="129"/>
      <c r="AV101" s="56">
        <v>0</v>
      </c>
      <c r="AW101" s="56">
        <v>0</v>
      </c>
      <c r="AX101" s="56">
        <v>0</v>
      </c>
      <c r="AY101" s="128">
        <f t="shared" si="14"/>
        <v>3</v>
      </c>
    </row>
    <row r="102" spans="1:51" ht="75">
      <c r="A102" s="190"/>
      <c r="B102" s="110" t="s">
        <v>126</v>
      </c>
      <c r="C102" s="101">
        <v>1</v>
      </c>
      <c r="D102" s="102">
        <v>0</v>
      </c>
      <c r="E102" s="102">
        <v>0</v>
      </c>
      <c r="F102" s="102">
        <v>0</v>
      </c>
      <c r="G102" s="101">
        <v>1</v>
      </c>
      <c r="H102" s="102">
        <v>0</v>
      </c>
      <c r="I102" s="102">
        <v>0</v>
      </c>
      <c r="J102" s="102">
        <v>0</v>
      </c>
      <c r="K102" s="101">
        <v>1</v>
      </c>
      <c r="L102" s="102">
        <v>42</v>
      </c>
      <c r="M102" s="102">
        <v>42</v>
      </c>
      <c r="N102" s="102">
        <v>11</v>
      </c>
      <c r="O102" s="101">
        <v>1</v>
      </c>
      <c r="P102" s="102">
        <v>27</v>
      </c>
      <c r="Q102" s="102">
        <v>27</v>
      </c>
      <c r="R102" s="102">
        <v>7</v>
      </c>
      <c r="S102" s="101">
        <v>1</v>
      </c>
      <c r="T102" s="102">
        <v>93</v>
      </c>
      <c r="U102" s="102">
        <v>93</v>
      </c>
      <c r="V102" s="102">
        <v>23</v>
      </c>
      <c r="W102" s="101">
        <v>1</v>
      </c>
      <c r="X102" s="102">
        <v>0</v>
      </c>
      <c r="Y102" s="102">
        <v>0</v>
      </c>
      <c r="Z102" s="102">
        <v>0</v>
      </c>
      <c r="AA102" s="101">
        <v>1</v>
      </c>
      <c r="AB102" s="102">
        <v>0</v>
      </c>
      <c r="AC102" s="102">
        <v>0</v>
      </c>
      <c r="AD102" s="102">
        <v>0</v>
      </c>
      <c r="AE102" s="101">
        <v>1</v>
      </c>
      <c r="AF102" s="102">
        <v>0</v>
      </c>
      <c r="AG102" s="102">
        <v>0</v>
      </c>
      <c r="AH102" s="104">
        <v>0</v>
      </c>
      <c r="AI102" s="101">
        <v>0</v>
      </c>
      <c r="AJ102" s="102">
        <v>0</v>
      </c>
      <c r="AK102" s="102">
        <v>0</v>
      </c>
      <c r="AL102" s="102">
        <v>0</v>
      </c>
      <c r="AM102" s="101">
        <v>0</v>
      </c>
      <c r="AN102" s="102">
        <v>0</v>
      </c>
      <c r="AO102" s="102">
        <v>0</v>
      </c>
      <c r="AP102" s="102">
        <v>0</v>
      </c>
      <c r="AQ102" s="101">
        <v>1</v>
      </c>
      <c r="AR102" s="102">
        <v>20</v>
      </c>
      <c r="AS102" s="102">
        <v>20</v>
      </c>
      <c r="AT102" s="102">
        <v>7</v>
      </c>
      <c r="AU102" s="134">
        <v>0</v>
      </c>
      <c r="AV102" s="102">
        <v>0</v>
      </c>
      <c r="AW102" s="102">
        <v>0</v>
      </c>
      <c r="AX102" s="102">
        <v>0</v>
      </c>
      <c r="AY102" s="128">
        <f t="shared" si="14"/>
        <v>9</v>
      </c>
    </row>
    <row r="103" spans="1:51" ht="90.75" thickBot="1">
      <c r="A103" s="190"/>
      <c r="B103" s="169" t="s">
        <v>127</v>
      </c>
      <c r="C103" s="30">
        <v>1</v>
      </c>
      <c r="D103" s="188">
        <v>38</v>
      </c>
      <c r="E103" s="188">
        <v>37</v>
      </c>
      <c r="F103" s="188">
        <v>0</v>
      </c>
      <c r="G103" s="30">
        <v>1</v>
      </c>
      <c r="H103" s="188">
        <v>38</v>
      </c>
      <c r="I103" s="188">
        <v>37</v>
      </c>
      <c r="J103" s="188">
        <v>0</v>
      </c>
      <c r="K103" s="30">
        <v>1</v>
      </c>
      <c r="L103" s="188">
        <v>18</v>
      </c>
      <c r="M103" s="188">
        <v>18</v>
      </c>
      <c r="N103" s="188">
        <v>0</v>
      </c>
      <c r="O103" s="30">
        <v>1</v>
      </c>
      <c r="P103" s="188">
        <v>18</v>
      </c>
      <c r="Q103" s="188">
        <v>18</v>
      </c>
      <c r="R103" s="188">
        <v>0</v>
      </c>
      <c r="S103" s="30">
        <v>1</v>
      </c>
      <c r="T103" s="188">
        <v>38</v>
      </c>
      <c r="U103" s="188">
        <v>38</v>
      </c>
      <c r="V103" s="188">
        <v>0</v>
      </c>
      <c r="W103" s="30">
        <v>1</v>
      </c>
      <c r="X103" s="188">
        <v>38</v>
      </c>
      <c r="Y103" s="188">
        <v>38</v>
      </c>
      <c r="Z103" s="188">
        <v>0</v>
      </c>
      <c r="AA103" s="30">
        <v>1</v>
      </c>
      <c r="AB103" s="188">
        <v>26</v>
      </c>
      <c r="AC103" s="188">
        <v>26</v>
      </c>
      <c r="AD103" s="188">
        <v>0</v>
      </c>
      <c r="AE103" s="30">
        <v>1</v>
      </c>
      <c r="AF103" s="188">
        <v>41</v>
      </c>
      <c r="AG103" s="188">
        <v>41</v>
      </c>
      <c r="AH103" s="73">
        <v>0</v>
      </c>
      <c r="AI103" s="30">
        <v>0</v>
      </c>
      <c r="AJ103" s="188">
        <v>0</v>
      </c>
      <c r="AK103" s="188">
        <v>0</v>
      </c>
      <c r="AL103" s="188">
        <v>0</v>
      </c>
      <c r="AM103" s="30">
        <v>0</v>
      </c>
      <c r="AN103" s="188">
        <v>0</v>
      </c>
      <c r="AO103" s="188">
        <v>0</v>
      </c>
      <c r="AP103" s="188">
        <v>0</v>
      </c>
      <c r="AQ103" s="29">
        <v>0</v>
      </c>
      <c r="AR103" s="188">
        <v>46</v>
      </c>
      <c r="AS103" s="188">
        <v>46</v>
      </c>
      <c r="AT103" s="188">
        <v>0</v>
      </c>
      <c r="AU103" s="30">
        <f t="shared" ref="AU103" si="30">AU94+AU95+AU96+AU97+AU98+AU99+AU100+AU102</f>
        <v>0</v>
      </c>
      <c r="AV103" s="188">
        <v>0</v>
      </c>
      <c r="AW103" s="188">
        <v>0</v>
      </c>
      <c r="AX103" s="188">
        <v>0</v>
      </c>
      <c r="AY103" s="128">
        <f t="shared" si="14"/>
        <v>8</v>
      </c>
    </row>
    <row r="104" spans="1:51" ht="29.25" thickBot="1">
      <c r="A104" s="190"/>
      <c r="B104" s="10" t="s">
        <v>80</v>
      </c>
      <c r="C104" s="29">
        <f>C103+C102+C101+C100+C99+C98+C97+C96+C95</f>
        <v>10</v>
      </c>
      <c r="D104" s="59">
        <f t="shared" ref="D104:G104" si="31">D103+D102+D101+D100+D99+D98+D97+D96+D95</f>
        <v>608</v>
      </c>
      <c r="E104" s="59">
        <f t="shared" si="31"/>
        <v>375</v>
      </c>
      <c r="F104" s="59">
        <f t="shared" si="31"/>
        <v>222</v>
      </c>
      <c r="G104" s="29">
        <f t="shared" si="31"/>
        <v>10</v>
      </c>
      <c r="H104" s="58">
        <f t="shared" ref="H104:AX104" si="32">H95+H96+H97+H98+H99+H100+H101+H103</f>
        <v>731</v>
      </c>
      <c r="I104" s="58">
        <f t="shared" si="32"/>
        <v>720</v>
      </c>
      <c r="J104" s="58">
        <f t="shared" si="32"/>
        <v>551</v>
      </c>
      <c r="K104" s="29">
        <f t="shared" ref="K104" si="33">K103+K102+K101+K100+K99+K98+K97+K96+K95</f>
        <v>11</v>
      </c>
      <c r="L104" s="58">
        <f t="shared" si="32"/>
        <v>528</v>
      </c>
      <c r="M104" s="58">
        <f t="shared" si="32"/>
        <v>532</v>
      </c>
      <c r="N104" s="58">
        <f t="shared" si="32"/>
        <v>245</v>
      </c>
      <c r="O104" s="29">
        <f t="shared" ref="O104" si="34">O103+O102+O101+O100+O99+O98+O97+O96+O95</f>
        <v>10</v>
      </c>
      <c r="P104" s="58">
        <f t="shared" si="32"/>
        <v>282</v>
      </c>
      <c r="Q104" s="58">
        <f t="shared" si="32"/>
        <v>262</v>
      </c>
      <c r="R104" s="58">
        <f t="shared" si="32"/>
        <v>108</v>
      </c>
      <c r="S104" s="29">
        <f t="shared" ref="S104" si="35">S103+S102+S101+S100+S99+S98+S97+S96+S95</f>
        <v>10</v>
      </c>
      <c r="T104" s="58">
        <f t="shared" si="32"/>
        <v>359</v>
      </c>
      <c r="U104" s="58">
        <f t="shared" si="32"/>
        <v>355</v>
      </c>
      <c r="V104" s="58">
        <f t="shared" si="32"/>
        <v>6</v>
      </c>
      <c r="W104" s="29">
        <f t="shared" ref="W104" si="36">W103+W102+W101+W100+W99+W98+W97+W96+W95</f>
        <v>10</v>
      </c>
      <c r="X104" s="58">
        <f t="shared" si="32"/>
        <v>664</v>
      </c>
      <c r="Y104" s="58">
        <f t="shared" si="32"/>
        <v>658</v>
      </c>
      <c r="Z104" s="58">
        <f t="shared" si="32"/>
        <v>476</v>
      </c>
      <c r="AA104" s="29">
        <f t="shared" ref="AA104" si="37">AA103+AA102+AA101+AA100+AA99+AA98+AA97+AA96+AA95</f>
        <v>10</v>
      </c>
      <c r="AB104" s="58">
        <f t="shared" si="32"/>
        <v>226</v>
      </c>
      <c r="AC104" s="58">
        <f t="shared" si="32"/>
        <v>222</v>
      </c>
      <c r="AD104" s="58">
        <f t="shared" si="32"/>
        <v>76</v>
      </c>
      <c r="AE104" s="29">
        <f t="shared" ref="AE104" si="38">AE103+AE102+AE101+AE100+AE99+AE98+AE97+AE96+AE95</f>
        <v>10</v>
      </c>
      <c r="AF104" s="58">
        <f t="shared" si="32"/>
        <v>275</v>
      </c>
      <c r="AG104" s="58">
        <f t="shared" si="32"/>
        <v>267</v>
      </c>
      <c r="AH104" s="58">
        <f t="shared" si="32"/>
        <v>92</v>
      </c>
      <c r="AI104" s="29">
        <f t="shared" ref="AI104" si="39">AI103+AI102+AI101+AI100+AI99+AI98+AI97+AI96+AI95</f>
        <v>2</v>
      </c>
      <c r="AJ104" s="58">
        <f t="shared" si="32"/>
        <v>422</v>
      </c>
      <c r="AK104" s="58">
        <f t="shared" si="32"/>
        <v>422</v>
      </c>
      <c r="AL104" s="58">
        <f t="shared" si="32"/>
        <v>422</v>
      </c>
      <c r="AM104" s="29">
        <f t="shared" ref="AM104" si="40">AM103+AM102+AM101+AM100+AM99+AM98+AM97+AM96+AM95</f>
        <v>1</v>
      </c>
      <c r="AN104" s="58">
        <f t="shared" si="32"/>
        <v>0</v>
      </c>
      <c r="AO104" s="58">
        <f t="shared" si="32"/>
        <v>0</v>
      </c>
      <c r="AP104" s="58">
        <f t="shared" si="32"/>
        <v>0</v>
      </c>
      <c r="AQ104" s="29">
        <f t="shared" ref="AQ104" si="41">AQ103+AQ102+AQ101+AQ100+AQ99+AQ98+AQ97+AQ96+AQ95</f>
        <v>1</v>
      </c>
      <c r="AR104" s="58">
        <f t="shared" si="32"/>
        <v>46</v>
      </c>
      <c r="AS104" s="58">
        <f t="shared" si="32"/>
        <v>46</v>
      </c>
      <c r="AT104" s="58">
        <f t="shared" si="32"/>
        <v>0</v>
      </c>
      <c r="AU104" s="29">
        <f t="shared" ref="AU104" si="42">AU103+AU102+AU101+AU100+AU99+AU98+AU97+AU96+AU95</f>
        <v>0</v>
      </c>
      <c r="AV104" s="58">
        <f t="shared" si="32"/>
        <v>0</v>
      </c>
      <c r="AW104" s="58">
        <f t="shared" si="32"/>
        <v>0</v>
      </c>
      <c r="AX104" s="58">
        <f t="shared" si="32"/>
        <v>0</v>
      </c>
      <c r="AY104" s="29">
        <f>AU104+AQ104+AM104+AI104+AE104+AA104+W104+S104+O104+K104+G104+C104</f>
        <v>85</v>
      </c>
    </row>
    <row r="105" spans="1:51" ht="45.75" thickBot="1">
      <c r="A105" s="190"/>
      <c r="B105" s="9" t="s">
        <v>81</v>
      </c>
      <c r="C105" s="29">
        <v>1</v>
      </c>
      <c r="D105" s="188">
        <v>164</v>
      </c>
      <c r="E105" s="188">
        <v>164</v>
      </c>
      <c r="F105" s="188">
        <v>164</v>
      </c>
      <c r="G105" s="29">
        <v>1</v>
      </c>
      <c r="H105" s="188">
        <v>225</v>
      </c>
      <c r="I105" s="188">
        <v>225</v>
      </c>
      <c r="J105" s="188">
        <v>200</v>
      </c>
      <c r="K105" s="29">
        <v>1</v>
      </c>
      <c r="L105" s="188">
        <v>92</v>
      </c>
      <c r="M105" s="188">
        <v>92</v>
      </c>
      <c r="N105" s="188">
        <v>90</v>
      </c>
      <c r="O105" s="29">
        <v>1</v>
      </c>
      <c r="P105" s="188">
        <v>228</v>
      </c>
      <c r="Q105" s="188">
        <v>228</v>
      </c>
      <c r="R105" s="188">
        <v>228</v>
      </c>
      <c r="S105" s="29">
        <v>1</v>
      </c>
      <c r="T105" s="188">
        <v>205</v>
      </c>
      <c r="U105" s="24">
        <v>205</v>
      </c>
      <c r="V105" s="188">
        <v>0</v>
      </c>
      <c r="W105" s="29">
        <v>1</v>
      </c>
      <c r="X105" s="188">
        <v>109</v>
      </c>
      <c r="Y105" s="188">
        <v>109</v>
      </c>
      <c r="Z105" s="188">
        <v>109</v>
      </c>
      <c r="AA105" s="29">
        <v>1</v>
      </c>
      <c r="AB105" s="188">
        <v>0</v>
      </c>
      <c r="AC105" s="188">
        <v>0</v>
      </c>
      <c r="AD105" s="188">
        <v>0</v>
      </c>
      <c r="AE105" s="29">
        <v>1</v>
      </c>
      <c r="AF105" s="188">
        <v>0</v>
      </c>
      <c r="AG105" s="188">
        <v>0</v>
      </c>
      <c r="AH105" s="73">
        <v>0</v>
      </c>
      <c r="AI105" s="29">
        <v>0</v>
      </c>
      <c r="AJ105" s="188">
        <v>0</v>
      </c>
      <c r="AK105" s="188">
        <v>0</v>
      </c>
      <c r="AL105" s="188">
        <v>0</v>
      </c>
      <c r="AM105" s="29">
        <v>0</v>
      </c>
      <c r="AN105" s="188">
        <v>0</v>
      </c>
      <c r="AO105" s="188">
        <v>0</v>
      </c>
      <c r="AP105" s="188">
        <v>0</v>
      </c>
      <c r="AQ105" s="29">
        <v>0</v>
      </c>
      <c r="AR105" s="188">
        <v>0</v>
      </c>
      <c r="AS105" s="188">
        <v>0</v>
      </c>
      <c r="AT105" s="188">
        <v>0</v>
      </c>
      <c r="AU105" s="133">
        <v>0</v>
      </c>
      <c r="AV105" s="188">
        <v>0</v>
      </c>
      <c r="AW105" s="188">
        <v>0</v>
      </c>
      <c r="AX105" s="188">
        <v>0</v>
      </c>
      <c r="AY105" s="128">
        <f t="shared" si="14"/>
        <v>8</v>
      </c>
    </row>
    <row r="106" spans="1:51" ht="45.75" thickBot="1">
      <c r="A106" s="190"/>
      <c r="B106" s="9" t="s">
        <v>82</v>
      </c>
      <c r="C106" s="149">
        <v>1</v>
      </c>
      <c r="D106" s="56">
        <v>0</v>
      </c>
      <c r="E106" s="56"/>
      <c r="F106" s="56"/>
      <c r="G106" s="149">
        <v>1</v>
      </c>
      <c r="H106" s="56">
        <v>0</v>
      </c>
      <c r="I106" s="56"/>
      <c r="J106" s="56"/>
      <c r="K106" s="149">
        <v>1</v>
      </c>
      <c r="L106" s="56">
        <v>0</v>
      </c>
      <c r="M106" s="56"/>
      <c r="N106" s="56"/>
      <c r="O106" s="149">
        <v>1</v>
      </c>
      <c r="P106" s="56">
        <v>0</v>
      </c>
      <c r="Q106" s="56"/>
      <c r="R106" s="56"/>
      <c r="S106" s="149">
        <v>1</v>
      </c>
      <c r="T106" s="56">
        <v>0</v>
      </c>
      <c r="U106" s="56"/>
      <c r="V106" s="56"/>
      <c r="W106" s="149">
        <v>1</v>
      </c>
      <c r="X106" s="56">
        <v>0</v>
      </c>
      <c r="Y106" s="56"/>
      <c r="Z106" s="56"/>
      <c r="AA106" s="149">
        <v>1</v>
      </c>
      <c r="AB106" s="56">
        <v>0</v>
      </c>
      <c r="AC106" s="56"/>
      <c r="AD106" s="56"/>
      <c r="AE106" s="149">
        <v>1</v>
      </c>
      <c r="AF106" s="56">
        <v>0</v>
      </c>
      <c r="AG106" s="56"/>
      <c r="AH106" s="75"/>
      <c r="AI106" s="149">
        <v>0</v>
      </c>
      <c r="AJ106" s="56"/>
      <c r="AK106" s="56"/>
      <c r="AL106" s="56"/>
      <c r="AM106" s="149">
        <v>0</v>
      </c>
      <c r="AN106" s="56"/>
      <c r="AO106" s="56"/>
      <c r="AP106" s="56"/>
      <c r="AQ106" s="149">
        <v>0</v>
      </c>
      <c r="AR106" s="56"/>
      <c r="AS106" s="56"/>
      <c r="AT106" s="56"/>
      <c r="AU106" s="133">
        <v>0</v>
      </c>
      <c r="AV106" s="56"/>
      <c r="AW106" s="56"/>
      <c r="AX106" s="56"/>
      <c r="AY106" s="128">
        <f t="shared" si="14"/>
        <v>8</v>
      </c>
    </row>
    <row r="107" spans="1:51" ht="45">
      <c r="A107" s="190"/>
      <c r="B107" s="116" t="s">
        <v>128</v>
      </c>
      <c r="C107" s="101">
        <v>0</v>
      </c>
      <c r="D107" s="102"/>
      <c r="E107" s="102"/>
      <c r="F107" s="102"/>
      <c r="G107" s="101">
        <v>0</v>
      </c>
      <c r="H107" s="102"/>
      <c r="I107" s="102"/>
      <c r="J107" s="102"/>
      <c r="K107" s="101">
        <v>0</v>
      </c>
      <c r="L107" s="102"/>
      <c r="M107" s="102"/>
      <c r="N107" s="102"/>
      <c r="O107" s="101">
        <v>0</v>
      </c>
      <c r="P107" s="102"/>
      <c r="Q107" s="102"/>
      <c r="R107" s="102"/>
      <c r="S107" s="101">
        <v>0</v>
      </c>
      <c r="T107" s="102"/>
      <c r="U107" s="102"/>
      <c r="V107" s="102"/>
      <c r="W107" s="101">
        <v>0</v>
      </c>
      <c r="X107" s="102"/>
      <c r="Y107" s="102"/>
      <c r="Z107" s="102"/>
      <c r="AA107" s="101">
        <v>0</v>
      </c>
      <c r="AB107" s="102"/>
      <c r="AC107" s="102"/>
      <c r="AD107" s="102"/>
      <c r="AE107" s="101">
        <v>0</v>
      </c>
      <c r="AF107" s="102"/>
      <c r="AG107" s="102"/>
      <c r="AH107" s="104"/>
      <c r="AI107" s="101">
        <v>0</v>
      </c>
      <c r="AJ107" s="102"/>
      <c r="AK107" s="102"/>
      <c r="AL107" s="102"/>
      <c r="AM107" s="101">
        <v>0</v>
      </c>
      <c r="AN107" s="102"/>
      <c r="AO107" s="102"/>
      <c r="AP107" s="102"/>
      <c r="AQ107" s="101">
        <v>1</v>
      </c>
      <c r="AR107" s="102"/>
      <c r="AS107" s="102"/>
      <c r="AT107" s="102"/>
      <c r="AU107" s="134">
        <v>0</v>
      </c>
      <c r="AV107" s="102"/>
      <c r="AW107" s="102"/>
      <c r="AX107" s="102"/>
      <c r="AY107" s="128">
        <f t="shared" si="14"/>
        <v>1</v>
      </c>
    </row>
    <row r="108" spans="1:51" ht="60.75" thickBot="1">
      <c r="A108" s="190"/>
      <c r="B108" s="83" t="s">
        <v>129</v>
      </c>
      <c r="C108" s="29">
        <v>0</v>
      </c>
      <c r="D108" s="188"/>
      <c r="E108" s="188"/>
      <c r="F108" s="188"/>
      <c r="G108" s="29">
        <v>0</v>
      </c>
      <c r="H108" s="188"/>
      <c r="I108" s="188"/>
      <c r="J108" s="188"/>
      <c r="K108" s="29">
        <v>0</v>
      </c>
      <c r="L108" s="188"/>
      <c r="M108" s="188"/>
      <c r="N108" s="188"/>
      <c r="O108" s="29">
        <v>0</v>
      </c>
      <c r="P108" s="188"/>
      <c r="Q108" s="188"/>
      <c r="R108" s="188"/>
      <c r="S108" s="29">
        <v>0</v>
      </c>
      <c r="T108" s="188"/>
      <c r="U108" s="188"/>
      <c r="V108" s="188"/>
      <c r="W108" s="29">
        <v>0</v>
      </c>
      <c r="X108" s="188"/>
      <c r="Y108" s="188"/>
      <c r="Z108" s="188"/>
      <c r="AA108" s="29">
        <v>0</v>
      </c>
      <c r="AB108" s="188"/>
      <c r="AC108" s="188"/>
      <c r="AD108" s="188"/>
      <c r="AE108" s="29">
        <v>0</v>
      </c>
      <c r="AF108" s="188"/>
      <c r="AG108" s="188"/>
      <c r="AH108" s="73"/>
      <c r="AI108" s="29">
        <v>0</v>
      </c>
      <c r="AJ108" s="188"/>
      <c r="AK108" s="188"/>
      <c r="AL108" s="188"/>
      <c r="AM108" s="29">
        <v>0</v>
      </c>
      <c r="AN108" s="188"/>
      <c r="AO108" s="188"/>
      <c r="AP108" s="188"/>
      <c r="AQ108" s="29">
        <v>0</v>
      </c>
      <c r="AR108" s="188"/>
      <c r="AS108" s="188"/>
      <c r="AT108" s="188"/>
      <c r="AU108" s="29">
        <f t="shared" ref="AU108" si="43">AU104+AU105+AU106+AU107+AU107</f>
        <v>0</v>
      </c>
      <c r="AV108" s="188"/>
      <c r="AW108" s="188"/>
      <c r="AX108" s="188"/>
      <c r="AY108" s="29"/>
    </row>
    <row r="109" spans="1:51" ht="15.75" thickBot="1">
      <c r="A109" s="190"/>
      <c r="B109" s="7" t="s">
        <v>83</v>
      </c>
      <c r="C109" s="29">
        <f>C108+C107+C106+C105</f>
        <v>2</v>
      </c>
      <c r="D109" s="59">
        <f t="shared" ref="D109:AX109" si="44">D105+D106+D107+D108+D108</f>
        <v>164</v>
      </c>
      <c r="E109" s="59">
        <f t="shared" si="44"/>
        <v>164</v>
      </c>
      <c r="F109" s="59">
        <f t="shared" si="44"/>
        <v>164</v>
      </c>
      <c r="G109" s="29">
        <v>2</v>
      </c>
      <c r="H109" s="59">
        <f t="shared" si="44"/>
        <v>225</v>
      </c>
      <c r="I109" s="59">
        <f t="shared" si="44"/>
        <v>225</v>
      </c>
      <c r="J109" s="59">
        <f t="shared" si="44"/>
        <v>200</v>
      </c>
      <c r="K109" s="29">
        <v>2</v>
      </c>
      <c r="L109" s="59">
        <f t="shared" si="44"/>
        <v>92</v>
      </c>
      <c r="M109" s="59">
        <f t="shared" si="44"/>
        <v>92</v>
      </c>
      <c r="N109" s="59">
        <f t="shared" si="44"/>
        <v>90</v>
      </c>
      <c r="O109" s="29">
        <v>2</v>
      </c>
      <c r="P109" s="59">
        <f t="shared" si="44"/>
        <v>228</v>
      </c>
      <c r="Q109" s="59">
        <f t="shared" si="44"/>
        <v>228</v>
      </c>
      <c r="R109" s="59">
        <f t="shared" si="44"/>
        <v>228</v>
      </c>
      <c r="S109" s="29">
        <v>2</v>
      </c>
      <c r="T109" s="59">
        <f t="shared" si="44"/>
        <v>205</v>
      </c>
      <c r="U109" s="59">
        <f t="shared" si="44"/>
        <v>205</v>
      </c>
      <c r="V109" s="59">
        <f t="shared" si="44"/>
        <v>0</v>
      </c>
      <c r="W109" s="29">
        <v>2</v>
      </c>
      <c r="X109" s="59">
        <f t="shared" si="44"/>
        <v>109</v>
      </c>
      <c r="Y109" s="59">
        <f t="shared" si="44"/>
        <v>109</v>
      </c>
      <c r="Z109" s="59">
        <f t="shared" si="44"/>
        <v>109</v>
      </c>
      <c r="AA109" s="29">
        <v>2</v>
      </c>
      <c r="AB109" s="59">
        <f t="shared" si="44"/>
        <v>0</v>
      </c>
      <c r="AC109" s="59">
        <f t="shared" si="44"/>
        <v>0</v>
      </c>
      <c r="AD109" s="59">
        <f t="shared" si="44"/>
        <v>0</v>
      </c>
      <c r="AE109" s="29">
        <v>2</v>
      </c>
      <c r="AF109" s="59">
        <f t="shared" si="44"/>
        <v>0</v>
      </c>
      <c r="AG109" s="59">
        <f t="shared" si="44"/>
        <v>0</v>
      </c>
      <c r="AH109" s="59">
        <f t="shared" si="44"/>
        <v>0</v>
      </c>
      <c r="AI109" s="29">
        <v>0</v>
      </c>
      <c r="AJ109" s="59">
        <f t="shared" si="44"/>
        <v>0</v>
      </c>
      <c r="AK109" s="59">
        <f t="shared" si="44"/>
        <v>0</v>
      </c>
      <c r="AL109" s="59">
        <f t="shared" si="44"/>
        <v>0</v>
      </c>
      <c r="AM109" s="29">
        <v>0</v>
      </c>
      <c r="AN109" s="59">
        <f t="shared" si="44"/>
        <v>0</v>
      </c>
      <c r="AO109" s="59">
        <f t="shared" si="44"/>
        <v>0</v>
      </c>
      <c r="AP109" s="59">
        <f t="shared" si="44"/>
        <v>0</v>
      </c>
      <c r="AQ109" s="29">
        <f t="shared" si="44"/>
        <v>1</v>
      </c>
      <c r="AR109" s="59">
        <f t="shared" si="44"/>
        <v>0</v>
      </c>
      <c r="AS109" s="59">
        <f t="shared" si="44"/>
        <v>0</v>
      </c>
      <c r="AT109" s="59">
        <f t="shared" si="44"/>
        <v>0</v>
      </c>
      <c r="AU109" s="135">
        <v>0</v>
      </c>
      <c r="AV109" s="59">
        <f t="shared" si="44"/>
        <v>0</v>
      </c>
      <c r="AW109" s="59">
        <f t="shared" si="44"/>
        <v>0</v>
      </c>
      <c r="AX109" s="59">
        <f t="shared" si="44"/>
        <v>0</v>
      </c>
      <c r="AY109" s="128">
        <f t="shared" si="14"/>
        <v>17</v>
      </c>
    </row>
    <row r="110" spans="1:51" ht="60.75" thickBot="1">
      <c r="A110" s="190"/>
      <c r="B110" s="5" t="s">
        <v>84</v>
      </c>
      <c r="C110" s="30">
        <v>2</v>
      </c>
      <c r="D110" s="188">
        <v>0</v>
      </c>
      <c r="E110" s="56">
        <v>0</v>
      </c>
      <c r="F110" s="188">
        <v>0</v>
      </c>
      <c r="G110" s="30">
        <v>2</v>
      </c>
      <c r="H110" s="188">
        <v>0</v>
      </c>
      <c r="I110" s="188">
        <v>0</v>
      </c>
      <c r="J110" s="188">
        <v>0</v>
      </c>
      <c r="K110" s="29">
        <v>2</v>
      </c>
      <c r="L110" s="188">
        <v>0</v>
      </c>
      <c r="M110" s="188">
        <v>0</v>
      </c>
      <c r="N110" s="188">
        <v>0</v>
      </c>
      <c r="O110" s="29">
        <v>2</v>
      </c>
      <c r="P110" s="188">
        <v>0</v>
      </c>
      <c r="Q110" s="188">
        <v>0</v>
      </c>
      <c r="R110" s="188">
        <v>0</v>
      </c>
      <c r="S110" s="29">
        <v>2</v>
      </c>
      <c r="T110" s="188">
        <v>0</v>
      </c>
      <c r="U110" s="188">
        <v>0</v>
      </c>
      <c r="V110" s="188"/>
      <c r="W110" s="29">
        <v>2</v>
      </c>
      <c r="X110" s="188">
        <v>0</v>
      </c>
      <c r="Y110" s="188">
        <v>0</v>
      </c>
      <c r="Z110" s="188">
        <v>0</v>
      </c>
      <c r="AA110" s="29">
        <v>2</v>
      </c>
      <c r="AB110" s="188">
        <v>0</v>
      </c>
      <c r="AC110" s="188">
        <v>0</v>
      </c>
      <c r="AD110" s="188">
        <v>0</v>
      </c>
      <c r="AE110" s="29">
        <v>2</v>
      </c>
      <c r="AF110" s="188">
        <v>0</v>
      </c>
      <c r="AG110" s="188">
        <v>0</v>
      </c>
      <c r="AH110" s="73">
        <v>0</v>
      </c>
      <c r="AI110" s="29">
        <v>0</v>
      </c>
      <c r="AJ110" s="188">
        <v>0</v>
      </c>
      <c r="AK110" s="188">
        <v>0</v>
      </c>
      <c r="AL110" s="188">
        <v>0</v>
      </c>
      <c r="AM110" s="29">
        <v>0</v>
      </c>
      <c r="AN110" s="188">
        <v>0</v>
      </c>
      <c r="AO110" s="188">
        <v>0</v>
      </c>
      <c r="AP110" s="188">
        <v>0</v>
      </c>
      <c r="AQ110" s="29">
        <v>0</v>
      </c>
      <c r="AR110" s="188">
        <v>0</v>
      </c>
      <c r="AS110" s="188">
        <v>0</v>
      </c>
      <c r="AT110" s="188">
        <v>0</v>
      </c>
      <c r="AU110" s="135">
        <v>0</v>
      </c>
      <c r="AV110" s="188">
        <v>0</v>
      </c>
      <c r="AW110" s="188">
        <v>0</v>
      </c>
      <c r="AX110" s="188">
        <v>0</v>
      </c>
      <c r="AY110" s="128">
        <f t="shared" si="14"/>
        <v>16</v>
      </c>
    </row>
    <row r="111" spans="1:51" ht="45.75" thickBot="1">
      <c r="A111" s="190"/>
      <c r="B111" s="6" t="s">
        <v>85</v>
      </c>
      <c r="C111" s="29">
        <v>1</v>
      </c>
      <c r="D111" s="57">
        <v>20</v>
      </c>
      <c r="E111" s="57">
        <v>20</v>
      </c>
      <c r="F111" s="57">
        <v>20</v>
      </c>
      <c r="G111" s="29">
        <v>1</v>
      </c>
      <c r="H111" s="57">
        <v>30</v>
      </c>
      <c r="I111" s="57">
        <v>30</v>
      </c>
      <c r="J111" s="57">
        <v>30</v>
      </c>
      <c r="K111" s="29">
        <v>1</v>
      </c>
      <c r="L111" s="57">
        <v>15</v>
      </c>
      <c r="M111" s="57">
        <v>15</v>
      </c>
      <c r="N111" s="57">
        <v>15</v>
      </c>
      <c r="O111" s="29">
        <v>1</v>
      </c>
      <c r="P111" s="57">
        <v>20</v>
      </c>
      <c r="Q111" s="57">
        <v>20</v>
      </c>
      <c r="R111" s="57">
        <v>20</v>
      </c>
      <c r="S111" s="29">
        <v>1</v>
      </c>
      <c r="T111" s="57">
        <v>15</v>
      </c>
      <c r="U111" s="57">
        <v>15</v>
      </c>
      <c r="V111" s="57">
        <v>12</v>
      </c>
      <c r="W111" s="29">
        <v>1</v>
      </c>
      <c r="X111" s="57">
        <v>18</v>
      </c>
      <c r="Y111" s="57">
        <v>18</v>
      </c>
      <c r="Z111" s="57">
        <v>18</v>
      </c>
      <c r="AA111" s="29">
        <v>1</v>
      </c>
      <c r="AB111" s="57">
        <v>10</v>
      </c>
      <c r="AC111" s="57">
        <v>10</v>
      </c>
      <c r="AD111" s="57">
        <v>10</v>
      </c>
      <c r="AE111" s="29">
        <v>1</v>
      </c>
      <c r="AF111" s="57">
        <v>7</v>
      </c>
      <c r="AG111" s="57">
        <v>7</v>
      </c>
      <c r="AH111" s="98">
        <v>7</v>
      </c>
      <c r="AI111" s="29">
        <v>0</v>
      </c>
      <c r="AJ111" s="188">
        <v>0</v>
      </c>
      <c r="AK111" s="188">
        <v>0</v>
      </c>
      <c r="AL111" s="188">
        <v>0</v>
      </c>
      <c r="AM111" s="29">
        <v>0</v>
      </c>
      <c r="AN111" s="188">
        <v>0</v>
      </c>
      <c r="AO111" s="188">
        <v>0</v>
      </c>
      <c r="AP111" s="188">
        <v>0</v>
      </c>
      <c r="AQ111" s="29">
        <v>0</v>
      </c>
      <c r="AR111" s="188">
        <v>20</v>
      </c>
      <c r="AS111" s="188">
        <v>20</v>
      </c>
      <c r="AT111" s="188">
        <v>20</v>
      </c>
      <c r="AU111" s="135">
        <v>0</v>
      </c>
      <c r="AV111" s="188">
        <v>0</v>
      </c>
      <c r="AW111" s="188">
        <v>0</v>
      </c>
      <c r="AX111" s="188">
        <v>0</v>
      </c>
      <c r="AY111" s="128">
        <f t="shared" si="14"/>
        <v>8</v>
      </c>
    </row>
    <row r="112" spans="1:51" ht="45.75" thickBot="1">
      <c r="A112" s="190"/>
      <c r="B112" s="9" t="s">
        <v>86</v>
      </c>
      <c r="C112" s="30">
        <f>SUM(C111)</f>
        <v>1</v>
      </c>
      <c r="D112" s="188">
        <v>0</v>
      </c>
      <c r="E112" s="56">
        <v>0</v>
      </c>
      <c r="F112" s="188">
        <v>0</v>
      </c>
      <c r="G112" s="30">
        <f>SUM(G111)</f>
        <v>1</v>
      </c>
      <c r="H112" s="188">
        <v>0</v>
      </c>
      <c r="I112" s="188">
        <v>0</v>
      </c>
      <c r="J112" s="188">
        <v>0</v>
      </c>
      <c r="K112" s="30">
        <f t="shared" ref="K112" si="45">K111</f>
        <v>1</v>
      </c>
      <c r="L112" s="188">
        <v>0</v>
      </c>
      <c r="M112" s="188">
        <v>0</v>
      </c>
      <c r="N112" s="188">
        <v>0</v>
      </c>
      <c r="O112" s="30">
        <f t="shared" ref="O112" si="46">O111</f>
        <v>1</v>
      </c>
      <c r="P112" s="188">
        <v>0</v>
      </c>
      <c r="Q112" s="188">
        <v>0</v>
      </c>
      <c r="R112" s="188">
        <v>0</v>
      </c>
      <c r="S112" s="30">
        <f t="shared" ref="S112" si="47">S111</f>
        <v>1</v>
      </c>
      <c r="T112" s="188">
        <v>0</v>
      </c>
      <c r="U112" s="24">
        <v>0</v>
      </c>
      <c r="V112" s="188"/>
      <c r="W112" s="30">
        <f t="shared" ref="W112" si="48">W111</f>
        <v>1</v>
      </c>
      <c r="X112" s="188">
        <v>0</v>
      </c>
      <c r="Y112" s="188">
        <v>0</v>
      </c>
      <c r="Z112" s="59">
        <v>0</v>
      </c>
      <c r="AA112" s="30">
        <f t="shared" ref="AA112" si="49">AA111</f>
        <v>1</v>
      </c>
      <c r="AB112" s="188">
        <v>0</v>
      </c>
      <c r="AC112" s="188">
        <v>0</v>
      </c>
      <c r="AD112" s="188">
        <v>0</v>
      </c>
      <c r="AE112" s="30">
        <f t="shared" ref="AE112" si="50">AE111</f>
        <v>1</v>
      </c>
      <c r="AF112" s="188">
        <v>0</v>
      </c>
      <c r="AG112" s="188">
        <v>0</v>
      </c>
      <c r="AH112" s="73">
        <v>0</v>
      </c>
      <c r="AI112" s="29">
        <v>0</v>
      </c>
      <c r="AJ112" s="188"/>
      <c r="AK112" s="188"/>
      <c r="AL112" s="188"/>
      <c r="AM112" s="29">
        <v>0</v>
      </c>
      <c r="AN112" s="188"/>
      <c r="AO112" s="188"/>
      <c r="AP112" s="188"/>
      <c r="AQ112" s="29">
        <v>0</v>
      </c>
      <c r="AR112" s="188"/>
      <c r="AS112" s="188"/>
      <c r="AT112" s="188"/>
      <c r="AU112" s="133">
        <v>0</v>
      </c>
      <c r="AV112" s="188"/>
      <c r="AW112" s="188"/>
      <c r="AX112" s="188"/>
      <c r="AY112" s="128">
        <f t="shared" si="14"/>
        <v>8</v>
      </c>
    </row>
    <row r="113" spans="1:51" ht="45.75" thickBot="1">
      <c r="A113" s="190"/>
      <c r="B113" s="9" t="s">
        <v>87</v>
      </c>
      <c r="C113" s="148">
        <v>1</v>
      </c>
      <c r="D113" s="71">
        <v>30</v>
      </c>
      <c r="E113" s="71">
        <v>30</v>
      </c>
      <c r="F113" s="71">
        <v>30</v>
      </c>
      <c r="G113" s="148">
        <v>1</v>
      </c>
      <c r="H113" s="71">
        <v>57</v>
      </c>
      <c r="I113" s="71">
        <v>57</v>
      </c>
      <c r="J113" s="71">
        <v>57</v>
      </c>
      <c r="K113" s="148">
        <v>1</v>
      </c>
      <c r="L113" s="71">
        <v>27</v>
      </c>
      <c r="M113" s="71">
        <v>27</v>
      </c>
      <c r="N113" s="71">
        <v>27</v>
      </c>
      <c r="O113" s="148">
        <v>1</v>
      </c>
      <c r="P113" s="71">
        <v>29</v>
      </c>
      <c r="Q113" s="71">
        <v>29</v>
      </c>
      <c r="R113" s="71">
        <v>29</v>
      </c>
      <c r="S113" s="148">
        <v>1</v>
      </c>
      <c r="T113" s="71">
        <v>89</v>
      </c>
      <c r="U113" s="71">
        <v>89</v>
      </c>
      <c r="V113" s="71">
        <v>27</v>
      </c>
      <c r="W113" s="148">
        <v>1</v>
      </c>
      <c r="X113" s="71">
        <v>30</v>
      </c>
      <c r="Y113" s="71">
        <v>30</v>
      </c>
      <c r="Z113" s="159">
        <v>30</v>
      </c>
      <c r="AA113" s="148">
        <v>1</v>
      </c>
      <c r="AB113" s="71">
        <v>12</v>
      </c>
      <c r="AC113" s="71">
        <v>12</v>
      </c>
      <c r="AD113" s="71">
        <v>12</v>
      </c>
      <c r="AE113" s="148">
        <v>1</v>
      </c>
      <c r="AF113" s="71">
        <v>14</v>
      </c>
      <c r="AG113" s="71">
        <v>14</v>
      </c>
      <c r="AH113" s="182">
        <v>14</v>
      </c>
      <c r="AI113" s="149">
        <v>0</v>
      </c>
      <c r="AJ113" s="56">
        <v>0</v>
      </c>
      <c r="AK113" s="56">
        <v>0</v>
      </c>
      <c r="AL113" s="56">
        <v>0</v>
      </c>
      <c r="AM113" s="149">
        <v>0</v>
      </c>
      <c r="AN113" s="56">
        <v>0</v>
      </c>
      <c r="AO113" s="56">
        <v>0</v>
      </c>
      <c r="AP113" s="56">
        <v>0</v>
      </c>
      <c r="AQ113" s="149">
        <v>1</v>
      </c>
      <c r="AR113" s="56">
        <v>11</v>
      </c>
      <c r="AS113" s="56">
        <v>11</v>
      </c>
      <c r="AT113" s="56">
        <v>3</v>
      </c>
      <c r="AU113" s="133">
        <v>0</v>
      </c>
      <c r="AV113" s="56">
        <v>0</v>
      </c>
      <c r="AW113" s="56">
        <v>0</v>
      </c>
      <c r="AX113" s="56">
        <v>0</v>
      </c>
      <c r="AY113" s="128">
        <f t="shared" si="14"/>
        <v>9</v>
      </c>
    </row>
    <row r="114" spans="1:51" ht="45">
      <c r="A114" s="190"/>
      <c r="B114" s="116" t="s">
        <v>139</v>
      </c>
      <c r="C114" s="112">
        <v>0</v>
      </c>
      <c r="D114" s="103"/>
      <c r="E114" s="103"/>
      <c r="F114" s="103"/>
      <c r="G114" s="112">
        <v>0</v>
      </c>
      <c r="H114" s="103"/>
      <c r="I114" s="103"/>
      <c r="J114" s="103"/>
      <c r="K114" s="112">
        <v>0</v>
      </c>
      <c r="L114" s="103"/>
      <c r="M114" s="103"/>
      <c r="N114" s="103"/>
      <c r="O114" s="112">
        <v>2</v>
      </c>
      <c r="P114" s="103"/>
      <c r="Q114" s="103"/>
      <c r="R114" s="103"/>
      <c r="S114" s="112">
        <v>0</v>
      </c>
      <c r="T114" s="103"/>
      <c r="U114" s="103"/>
      <c r="V114" s="103"/>
      <c r="W114" s="112">
        <v>0</v>
      </c>
      <c r="X114" s="103"/>
      <c r="Y114" s="103"/>
      <c r="Z114" s="113"/>
      <c r="AA114" s="112">
        <v>0</v>
      </c>
      <c r="AB114" s="103"/>
      <c r="AC114" s="103"/>
      <c r="AD114" s="103"/>
      <c r="AE114" s="112">
        <v>0</v>
      </c>
      <c r="AF114" s="103"/>
      <c r="AG114" s="103"/>
      <c r="AH114" s="114"/>
      <c r="AI114" s="101">
        <v>0</v>
      </c>
      <c r="AJ114" s="102"/>
      <c r="AK114" s="102"/>
      <c r="AL114" s="102"/>
      <c r="AM114" s="101">
        <v>0</v>
      </c>
      <c r="AN114" s="102"/>
      <c r="AO114" s="102"/>
      <c r="AP114" s="102"/>
      <c r="AQ114" s="101">
        <v>0</v>
      </c>
      <c r="AR114" s="102"/>
      <c r="AS114" s="102"/>
      <c r="AT114" s="102"/>
      <c r="AU114" s="134">
        <v>0</v>
      </c>
      <c r="AV114" s="102"/>
      <c r="AW114" s="102"/>
      <c r="AX114" s="102"/>
      <c r="AY114" s="128">
        <f t="shared" si="14"/>
        <v>2</v>
      </c>
    </row>
    <row r="115" spans="1:51" ht="60">
      <c r="A115" s="190"/>
      <c r="B115" s="116" t="s">
        <v>131</v>
      </c>
      <c r="C115" s="112">
        <v>0</v>
      </c>
      <c r="D115" s="103"/>
      <c r="E115" s="103"/>
      <c r="F115" s="103"/>
      <c r="G115" s="112">
        <v>0</v>
      </c>
      <c r="H115" s="103"/>
      <c r="I115" s="103"/>
      <c r="J115" s="103"/>
      <c r="K115" s="112">
        <v>0</v>
      </c>
      <c r="L115" s="103"/>
      <c r="M115" s="103"/>
      <c r="N115" s="103"/>
      <c r="O115" s="112">
        <v>1</v>
      </c>
      <c r="P115" s="103">
        <v>2</v>
      </c>
      <c r="Q115" s="103">
        <v>2</v>
      </c>
      <c r="R115" s="103">
        <v>2</v>
      </c>
      <c r="S115" s="112">
        <v>0</v>
      </c>
      <c r="T115" s="103"/>
      <c r="U115" s="103"/>
      <c r="V115" s="103"/>
      <c r="W115" s="112">
        <v>0</v>
      </c>
      <c r="X115" s="103"/>
      <c r="Y115" s="103"/>
      <c r="Z115" s="113"/>
      <c r="AA115" s="112">
        <v>0</v>
      </c>
      <c r="AB115" s="103"/>
      <c r="AC115" s="103"/>
      <c r="AD115" s="103"/>
      <c r="AE115" s="112">
        <v>0</v>
      </c>
      <c r="AF115" s="103"/>
      <c r="AG115" s="103"/>
      <c r="AH115" s="114"/>
      <c r="AI115" s="101">
        <v>0</v>
      </c>
      <c r="AJ115" s="102"/>
      <c r="AK115" s="102"/>
      <c r="AL115" s="102"/>
      <c r="AM115" s="101">
        <v>0</v>
      </c>
      <c r="AN115" s="102"/>
      <c r="AO115" s="102"/>
      <c r="AP115" s="102"/>
      <c r="AQ115" s="101">
        <v>0</v>
      </c>
      <c r="AR115" s="102"/>
      <c r="AS115" s="102"/>
      <c r="AT115" s="102"/>
      <c r="AU115" s="183">
        <v>0</v>
      </c>
      <c r="AV115" s="102"/>
      <c r="AW115" s="102"/>
      <c r="AX115" s="102"/>
      <c r="AY115" s="128">
        <f t="shared" si="14"/>
        <v>1</v>
      </c>
    </row>
    <row r="116" spans="1:51" ht="60">
      <c r="A116" s="190"/>
      <c r="B116" s="170" t="s">
        <v>132</v>
      </c>
      <c r="C116" s="30">
        <v>0</v>
      </c>
      <c r="D116" s="71"/>
      <c r="E116" s="71"/>
      <c r="F116" s="71"/>
      <c r="G116" s="30">
        <v>0</v>
      </c>
      <c r="H116" s="71"/>
      <c r="I116" s="71"/>
      <c r="J116" s="71"/>
      <c r="K116" s="30">
        <v>0</v>
      </c>
      <c r="L116" s="71"/>
      <c r="M116" s="71"/>
      <c r="N116" s="71"/>
      <c r="O116" s="30">
        <v>0</v>
      </c>
      <c r="P116" s="71"/>
      <c r="Q116" s="71"/>
      <c r="R116" s="71"/>
      <c r="S116" s="30">
        <v>0</v>
      </c>
      <c r="T116" s="71"/>
      <c r="U116" s="71"/>
      <c r="V116" s="71"/>
      <c r="W116" s="30">
        <v>0</v>
      </c>
      <c r="X116" s="71"/>
      <c r="Y116" s="71"/>
      <c r="Z116" s="71"/>
      <c r="AA116" s="30">
        <v>0</v>
      </c>
      <c r="AB116" s="71"/>
      <c r="AC116" s="71"/>
      <c r="AD116" s="71"/>
      <c r="AE116" s="30">
        <v>0</v>
      </c>
      <c r="AF116" s="71"/>
      <c r="AG116" s="71"/>
      <c r="AH116" s="71"/>
      <c r="AI116" s="30">
        <f t="shared" ref="AI116" si="51">AI109+AI110+AI111+AI112+AI113+AI114+AI115</f>
        <v>0</v>
      </c>
      <c r="AJ116" s="56"/>
      <c r="AK116" s="56"/>
      <c r="AL116" s="56"/>
      <c r="AM116" s="30">
        <f t="shared" ref="AM116" si="52">AM109+AM110+AM111+AM112+AM113+AM114+AM115</f>
        <v>0</v>
      </c>
      <c r="AN116" s="56"/>
      <c r="AO116" s="56"/>
      <c r="AP116" s="56"/>
      <c r="AQ116" s="149">
        <v>0</v>
      </c>
      <c r="AR116" s="56"/>
      <c r="AS116" s="56"/>
      <c r="AT116" s="56"/>
      <c r="AU116" s="30">
        <f t="shared" ref="AU116" si="53">AU109+AU110+AU111+AU112+AU113+AU114+AU115</f>
        <v>0</v>
      </c>
      <c r="AV116" s="56"/>
      <c r="AW116" s="56"/>
      <c r="AX116" s="56"/>
      <c r="AY116" s="30">
        <v>0</v>
      </c>
    </row>
    <row r="117" spans="1:51" ht="15.75" thickBot="1">
      <c r="A117" s="190"/>
      <c r="B117" s="7" t="s">
        <v>88</v>
      </c>
      <c r="C117" s="29">
        <v>5</v>
      </c>
      <c r="D117" s="58">
        <f t="shared" ref="D117:J117" si="54">D116+D115+D114+D113+D112+D111+D110</f>
        <v>50</v>
      </c>
      <c r="E117" s="58">
        <f t="shared" si="54"/>
        <v>50</v>
      </c>
      <c r="F117" s="58">
        <f t="shared" si="54"/>
        <v>50</v>
      </c>
      <c r="G117" s="29">
        <v>5</v>
      </c>
      <c r="H117" s="58">
        <f t="shared" si="54"/>
        <v>87</v>
      </c>
      <c r="I117" s="58">
        <f t="shared" si="54"/>
        <v>87</v>
      </c>
      <c r="J117" s="58">
        <f t="shared" si="54"/>
        <v>87</v>
      </c>
      <c r="K117" s="118">
        <v>5</v>
      </c>
      <c r="L117" s="58">
        <f t="shared" ref="L117:N117" si="55">L116+L115+L114+L113+L112+L111+L110</f>
        <v>42</v>
      </c>
      <c r="M117" s="58">
        <f t="shared" si="55"/>
        <v>42</v>
      </c>
      <c r="N117" s="58">
        <f t="shared" si="55"/>
        <v>42</v>
      </c>
      <c r="O117" s="118">
        <v>5</v>
      </c>
      <c r="P117" s="58">
        <f t="shared" ref="P117:R117" si="56">P116+P115+P114+P113+P112+P111+P110</f>
        <v>51</v>
      </c>
      <c r="Q117" s="58">
        <f t="shared" si="56"/>
        <v>51</v>
      </c>
      <c r="R117" s="58">
        <f t="shared" si="56"/>
        <v>51</v>
      </c>
      <c r="S117" s="118">
        <v>5</v>
      </c>
      <c r="T117" s="58">
        <f t="shared" ref="T117:V117" si="57">T116+T115+T114+T113+T112+T111+T110</f>
        <v>104</v>
      </c>
      <c r="U117" s="58">
        <f t="shared" si="57"/>
        <v>104</v>
      </c>
      <c r="V117" s="58">
        <f t="shared" si="57"/>
        <v>39</v>
      </c>
      <c r="W117" s="118">
        <v>5</v>
      </c>
      <c r="X117" s="58">
        <f t="shared" ref="X117:Z117" si="58">X116+X115+X114+X113+X112+X111+X110</f>
        <v>48</v>
      </c>
      <c r="Y117" s="58">
        <f t="shared" si="58"/>
        <v>48</v>
      </c>
      <c r="Z117" s="58">
        <f t="shared" si="58"/>
        <v>48</v>
      </c>
      <c r="AA117" s="118">
        <v>5</v>
      </c>
      <c r="AB117" s="58">
        <f t="shared" ref="AB117:AD117" si="59">AB116+AB115+AB114+AB113+AB112+AB111+AB110</f>
        <v>22</v>
      </c>
      <c r="AC117" s="58">
        <f t="shared" si="59"/>
        <v>22</v>
      </c>
      <c r="AD117" s="58">
        <f t="shared" si="59"/>
        <v>22</v>
      </c>
      <c r="AE117" s="118">
        <v>5</v>
      </c>
      <c r="AF117" s="58">
        <f>AF116+AF115+AF114+AF113+AF112+AF111+AF110</f>
        <v>21</v>
      </c>
      <c r="AG117" s="58">
        <f t="shared" ref="AG117:AH117" si="60">AG116+AG115+AG114+AG113+AG112+AG111+AG110</f>
        <v>21</v>
      </c>
      <c r="AH117" s="58">
        <f t="shared" si="60"/>
        <v>21</v>
      </c>
      <c r="AI117" s="118">
        <v>0</v>
      </c>
      <c r="AJ117" s="58">
        <f t="shared" ref="AJ117:AL117" si="61">AJ116+AJ115+AJ114+AJ113+AJ112+AJ111+AJ110</f>
        <v>0</v>
      </c>
      <c r="AK117" s="58">
        <f t="shared" si="61"/>
        <v>0</v>
      </c>
      <c r="AL117" s="58">
        <f t="shared" si="61"/>
        <v>0</v>
      </c>
      <c r="AM117" s="29">
        <v>0</v>
      </c>
      <c r="AN117" s="58">
        <f t="shared" ref="AN117:AT117" si="62">AN116+AN115+AN114+AN113+AN112+AN111+AN110</f>
        <v>0</v>
      </c>
      <c r="AO117" s="58">
        <f t="shared" si="62"/>
        <v>0</v>
      </c>
      <c r="AP117" s="58">
        <f t="shared" si="62"/>
        <v>0</v>
      </c>
      <c r="AQ117" s="30">
        <f t="shared" si="62"/>
        <v>1</v>
      </c>
      <c r="AR117" s="58">
        <f t="shared" si="62"/>
        <v>31</v>
      </c>
      <c r="AS117" s="58">
        <f t="shared" si="62"/>
        <v>31</v>
      </c>
      <c r="AT117" s="58">
        <f t="shared" si="62"/>
        <v>23</v>
      </c>
      <c r="AU117" s="133">
        <v>0</v>
      </c>
      <c r="AV117" s="58">
        <f t="shared" ref="AV117:AY117" si="63">AV116+AV115+AV114+AV113+AV112+AV111+AV110</f>
        <v>0</v>
      </c>
      <c r="AW117" s="58">
        <f t="shared" si="63"/>
        <v>0</v>
      </c>
      <c r="AX117" s="58">
        <f t="shared" si="63"/>
        <v>0</v>
      </c>
      <c r="AY117" s="30">
        <f t="shared" si="63"/>
        <v>44</v>
      </c>
    </row>
    <row r="118" spans="1:51" ht="60">
      <c r="A118" s="190"/>
      <c r="B118" s="6" t="s">
        <v>89</v>
      </c>
      <c r="C118" s="148">
        <v>5</v>
      </c>
      <c r="D118" s="180">
        <v>81</v>
      </c>
      <c r="E118" s="180">
        <v>81</v>
      </c>
      <c r="F118" s="180">
        <v>81</v>
      </c>
      <c r="G118" s="148">
        <v>5</v>
      </c>
      <c r="H118" s="180">
        <v>161</v>
      </c>
      <c r="I118" s="181">
        <v>161</v>
      </c>
      <c r="J118" s="181">
        <v>161</v>
      </c>
      <c r="K118" s="148">
        <v>5</v>
      </c>
      <c r="L118" s="181">
        <v>90</v>
      </c>
      <c r="M118" s="181">
        <v>90</v>
      </c>
      <c r="N118" s="181">
        <v>90</v>
      </c>
      <c r="O118" s="148">
        <v>5</v>
      </c>
      <c r="P118" s="117">
        <v>169</v>
      </c>
      <c r="Q118" s="117">
        <v>169</v>
      </c>
      <c r="R118" s="117">
        <v>169</v>
      </c>
      <c r="S118" s="148">
        <v>5</v>
      </c>
      <c r="T118" s="117">
        <v>283</v>
      </c>
      <c r="U118" s="117">
        <v>283</v>
      </c>
      <c r="V118" s="117">
        <v>0</v>
      </c>
      <c r="W118" s="148">
        <v>5</v>
      </c>
      <c r="X118" s="117">
        <v>97</v>
      </c>
      <c r="Y118" s="117">
        <v>97</v>
      </c>
      <c r="Z118" s="117">
        <v>97</v>
      </c>
      <c r="AA118" s="148">
        <v>5</v>
      </c>
      <c r="AB118" s="117">
        <v>12</v>
      </c>
      <c r="AC118" s="117">
        <v>12</v>
      </c>
      <c r="AD118" s="117">
        <v>12</v>
      </c>
      <c r="AE118" s="148">
        <v>5</v>
      </c>
      <c r="AF118" s="117">
        <v>11</v>
      </c>
      <c r="AG118" s="117">
        <v>11</v>
      </c>
      <c r="AH118" s="117">
        <v>11</v>
      </c>
      <c r="AI118" s="149">
        <v>0</v>
      </c>
      <c r="AJ118" s="94"/>
      <c r="AK118" s="94"/>
      <c r="AL118" s="94"/>
      <c r="AM118" s="149">
        <v>0</v>
      </c>
      <c r="AN118" s="188"/>
      <c r="AO118" s="188"/>
      <c r="AP118" s="188"/>
      <c r="AQ118" s="29">
        <v>0</v>
      </c>
      <c r="AR118" s="188"/>
      <c r="AS118" s="188"/>
      <c r="AT118" s="188"/>
      <c r="AU118" s="133">
        <v>0</v>
      </c>
      <c r="AV118" s="188"/>
      <c r="AW118" s="188"/>
      <c r="AX118" s="188"/>
      <c r="AY118" s="128">
        <f t="shared" si="14"/>
        <v>40</v>
      </c>
    </row>
    <row r="119" spans="1:51" ht="60">
      <c r="A119" s="190"/>
      <c r="B119" s="116" t="s">
        <v>133</v>
      </c>
      <c r="C119" s="112">
        <v>0</v>
      </c>
      <c r="D119" s="103"/>
      <c r="E119" s="103"/>
      <c r="F119" s="103"/>
      <c r="G119" s="112">
        <v>0</v>
      </c>
      <c r="H119" s="103"/>
      <c r="I119" s="103"/>
      <c r="J119" s="103"/>
      <c r="K119" s="112">
        <v>0</v>
      </c>
      <c r="L119" s="103"/>
      <c r="M119" s="103"/>
      <c r="N119" s="103"/>
      <c r="O119" s="112">
        <v>0</v>
      </c>
      <c r="P119" s="103"/>
      <c r="Q119" s="103"/>
      <c r="R119" s="103"/>
      <c r="S119" s="112">
        <v>0</v>
      </c>
      <c r="T119" s="103"/>
      <c r="U119" s="103"/>
      <c r="V119" s="103"/>
      <c r="W119" s="112">
        <v>0</v>
      </c>
      <c r="X119" s="103"/>
      <c r="Y119" s="103"/>
      <c r="Z119" s="103"/>
      <c r="AA119" s="112">
        <v>0</v>
      </c>
      <c r="AB119" s="103"/>
      <c r="AC119" s="103"/>
      <c r="AD119" s="103"/>
      <c r="AE119" s="112">
        <v>0</v>
      </c>
      <c r="AF119" s="103"/>
      <c r="AG119" s="103"/>
      <c r="AH119" s="103"/>
      <c r="AI119" s="112">
        <f t="shared" ref="AI119:AI120" si="64">AI117+AI118</f>
        <v>0</v>
      </c>
      <c r="AJ119" s="102"/>
      <c r="AK119" s="102"/>
      <c r="AL119" s="102"/>
      <c r="AM119" s="112">
        <f t="shared" ref="AM119" si="65">AM117+AM118</f>
        <v>0</v>
      </c>
      <c r="AN119" s="102"/>
      <c r="AO119" s="102"/>
      <c r="AP119" s="102"/>
      <c r="AQ119" s="101">
        <v>0</v>
      </c>
      <c r="AR119" s="102"/>
      <c r="AS119" s="102"/>
      <c r="AT119" s="102"/>
      <c r="AU119" s="112">
        <f t="shared" ref="AU119" si="66">AU117+AU118</f>
        <v>0</v>
      </c>
      <c r="AV119" s="102"/>
      <c r="AW119" s="102"/>
      <c r="AX119" s="102"/>
      <c r="AY119" s="30">
        <f>C119+G119+K119+O119+S119+W119+AA119+AE119+AI119+AM119+AQ119+AU119</f>
        <v>0</v>
      </c>
    </row>
    <row r="120" spans="1:51">
      <c r="A120" s="190"/>
      <c r="B120" s="22" t="s">
        <v>90</v>
      </c>
      <c r="C120" s="29">
        <f>C118+C119</f>
        <v>5</v>
      </c>
      <c r="D120" s="59">
        <v>39</v>
      </c>
      <c r="E120" s="59">
        <v>39</v>
      </c>
      <c r="F120" s="59">
        <v>39</v>
      </c>
      <c r="G120" s="29">
        <f t="shared" ref="G120:AX120" si="67">G118+G119</f>
        <v>5</v>
      </c>
      <c r="H120" s="59">
        <v>78</v>
      </c>
      <c r="I120" s="59">
        <v>78</v>
      </c>
      <c r="J120" s="59">
        <v>78</v>
      </c>
      <c r="K120" s="29">
        <f t="shared" si="67"/>
        <v>5</v>
      </c>
      <c r="L120" s="59">
        <v>45</v>
      </c>
      <c r="M120" s="59">
        <v>45</v>
      </c>
      <c r="N120" s="59">
        <v>45</v>
      </c>
      <c r="O120" s="29">
        <f t="shared" si="67"/>
        <v>5</v>
      </c>
      <c r="P120" s="59">
        <v>83</v>
      </c>
      <c r="Q120" s="59">
        <v>83</v>
      </c>
      <c r="R120" s="59">
        <v>83</v>
      </c>
      <c r="S120" s="29">
        <f t="shared" si="67"/>
        <v>5</v>
      </c>
      <c r="T120" s="59">
        <v>92</v>
      </c>
      <c r="U120" s="59">
        <v>92</v>
      </c>
      <c r="V120" s="59">
        <f t="shared" si="67"/>
        <v>0</v>
      </c>
      <c r="W120" s="29">
        <f t="shared" si="67"/>
        <v>5</v>
      </c>
      <c r="X120" s="59">
        <v>51</v>
      </c>
      <c r="Y120" s="59">
        <v>51</v>
      </c>
      <c r="Z120" s="59">
        <v>51</v>
      </c>
      <c r="AA120" s="29">
        <f t="shared" si="67"/>
        <v>5</v>
      </c>
      <c r="AB120" s="59">
        <v>6</v>
      </c>
      <c r="AC120" s="59">
        <v>6</v>
      </c>
      <c r="AD120" s="59">
        <v>6</v>
      </c>
      <c r="AE120" s="29">
        <f t="shared" si="67"/>
        <v>5</v>
      </c>
      <c r="AF120" s="59">
        <v>3</v>
      </c>
      <c r="AG120" s="59">
        <v>3</v>
      </c>
      <c r="AH120" s="59">
        <v>3</v>
      </c>
      <c r="AI120" s="29">
        <f t="shared" si="64"/>
        <v>0</v>
      </c>
      <c r="AJ120" s="59">
        <f t="shared" si="67"/>
        <v>0</v>
      </c>
      <c r="AK120" s="59">
        <f t="shared" si="67"/>
        <v>0</v>
      </c>
      <c r="AL120" s="59">
        <f t="shared" si="67"/>
        <v>0</v>
      </c>
      <c r="AM120" s="29">
        <f t="shared" si="67"/>
        <v>0</v>
      </c>
      <c r="AN120" s="59">
        <f t="shared" si="67"/>
        <v>0</v>
      </c>
      <c r="AO120" s="59">
        <f t="shared" si="67"/>
        <v>0</v>
      </c>
      <c r="AP120" s="59">
        <f t="shared" si="67"/>
        <v>0</v>
      </c>
      <c r="AQ120" s="29">
        <f t="shared" si="67"/>
        <v>0</v>
      </c>
      <c r="AR120" s="59">
        <f t="shared" si="67"/>
        <v>0</v>
      </c>
      <c r="AS120" s="59">
        <f t="shared" si="67"/>
        <v>0</v>
      </c>
      <c r="AT120" s="59">
        <f t="shared" si="67"/>
        <v>0</v>
      </c>
      <c r="AU120" s="29">
        <f t="shared" si="67"/>
        <v>0</v>
      </c>
      <c r="AV120" s="59">
        <f t="shared" si="67"/>
        <v>0</v>
      </c>
      <c r="AW120" s="59">
        <f t="shared" si="67"/>
        <v>0</v>
      </c>
      <c r="AX120" s="59">
        <f t="shared" si="67"/>
        <v>0</v>
      </c>
      <c r="AY120" s="128">
        <f>C120+G120+K120+O120+S120+W120+AA120+AE120+AI120+AM120+AQ120+AU120</f>
        <v>40</v>
      </c>
    </row>
    <row r="121" spans="1:51">
      <c r="A121" s="190"/>
      <c r="B121" s="144" t="s">
        <v>91</v>
      </c>
      <c r="C121" s="148">
        <f>C54+C55+C59+C66+C67</f>
        <v>185</v>
      </c>
      <c r="D121" s="159">
        <f t="shared" ref="D121:AX121" si="68">D54+D55+D59+D66+D67</f>
        <v>3313</v>
      </c>
      <c r="E121" s="159">
        <f t="shared" si="68"/>
        <v>2529</v>
      </c>
      <c r="F121" s="159">
        <f t="shared" si="68"/>
        <v>1910</v>
      </c>
      <c r="G121" s="148">
        <f t="shared" si="68"/>
        <v>185</v>
      </c>
      <c r="H121" s="159">
        <f t="shared" si="68"/>
        <v>5301</v>
      </c>
      <c r="I121" s="159">
        <f t="shared" si="68"/>
        <v>5225</v>
      </c>
      <c r="J121" s="159">
        <f t="shared" si="68"/>
        <v>3931</v>
      </c>
      <c r="K121" s="148">
        <f t="shared" si="68"/>
        <v>187</v>
      </c>
      <c r="L121" s="159">
        <f t="shared" si="68"/>
        <v>2558</v>
      </c>
      <c r="M121" s="159">
        <f t="shared" si="68"/>
        <v>2544</v>
      </c>
      <c r="N121" s="159">
        <f t="shared" si="68"/>
        <v>1996</v>
      </c>
      <c r="O121" s="148">
        <f t="shared" si="68"/>
        <v>190</v>
      </c>
      <c r="P121" s="159">
        <f t="shared" si="68"/>
        <v>3537</v>
      </c>
      <c r="Q121" s="159">
        <f t="shared" si="68"/>
        <v>3459</v>
      </c>
      <c r="R121" s="159">
        <f t="shared" si="68"/>
        <v>2915</v>
      </c>
      <c r="S121" s="148">
        <f t="shared" si="68"/>
        <v>183</v>
      </c>
      <c r="T121" s="159">
        <f t="shared" si="68"/>
        <v>5875</v>
      </c>
      <c r="U121" s="159">
        <f t="shared" si="68"/>
        <v>5694</v>
      </c>
      <c r="V121" s="159">
        <f t="shared" si="68"/>
        <v>494</v>
      </c>
      <c r="W121" s="148">
        <f t="shared" si="68"/>
        <v>184</v>
      </c>
      <c r="X121" s="159">
        <f t="shared" si="68"/>
        <v>3587</v>
      </c>
      <c r="Y121" s="159">
        <f t="shared" si="68"/>
        <v>3544</v>
      </c>
      <c r="Z121" s="159">
        <f t="shared" si="68"/>
        <v>2766</v>
      </c>
      <c r="AA121" s="148">
        <f t="shared" si="68"/>
        <v>165</v>
      </c>
      <c r="AB121" s="159">
        <f t="shared" si="68"/>
        <v>1073</v>
      </c>
      <c r="AC121" s="159">
        <f t="shared" si="68"/>
        <v>1055</v>
      </c>
      <c r="AD121" s="159">
        <f t="shared" si="68"/>
        <v>685</v>
      </c>
      <c r="AE121" s="148">
        <f t="shared" si="68"/>
        <v>165</v>
      </c>
      <c r="AF121" s="159">
        <f t="shared" si="68"/>
        <v>1625</v>
      </c>
      <c r="AG121" s="159">
        <f t="shared" si="68"/>
        <v>1613</v>
      </c>
      <c r="AH121" s="159">
        <f t="shared" si="68"/>
        <v>898</v>
      </c>
      <c r="AI121" s="148">
        <f t="shared" si="68"/>
        <v>55</v>
      </c>
      <c r="AJ121" s="159">
        <f t="shared" si="68"/>
        <v>992</v>
      </c>
      <c r="AK121" s="159">
        <f t="shared" si="68"/>
        <v>954</v>
      </c>
      <c r="AL121" s="159">
        <f t="shared" si="68"/>
        <v>422</v>
      </c>
      <c r="AM121" s="148">
        <f t="shared" si="68"/>
        <v>20</v>
      </c>
      <c r="AN121" s="159">
        <f t="shared" si="68"/>
        <v>8</v>
      </c>
      <c r="AO121" s="159">
        <f t="shared" si="68"/>
        <v>8</v>
      </c>
      <c r="AP121" s="159">
        <f t="shared" si="68"/>
        <v>0</v>
      </c>
      <c r="AQ121" s="148">
        <f t="shared" si="68"/>
        <v>17</v>
      </c>
      <c r="AR121" s="159">
        <f t="shared" si="68"/>
        <v>981</v>
      </c>
      <c r="AS121" s="159">
        <f t="shared" si="68"/>
        <v>962</v>
      </c>
      <c r="AT121" s="159">
        <f t="shared" si="68"/>
        <v>71</v>
      </c>
      <c r="AU121" s="148">
        <f t="shared" si="68"/>
        <v>58</v>
      </c>
      <c r="AV121" s="159">
        <f t="shared" si="68"/>
        <v>518</v>
      </c>
      <c r="AW121" s="159">
        <f t="shared" si="68"/>
        <v>518</v>
      </c>
      <c r="AX121" s="159">
        <f t="shared" si="68"/>
        <v>71</v>
      </c>
      <c r="AY121" s="128">
        <f>AY54+AY55+AY59+AY67</f>
        <v>1589</v>
      </c>
    </row>
    <row r="124" spans="1:51">
      <c r="I124" s="31">
        <v>1586</v>
      </c>
      <c r="L124">
        <f>E121+I121+M121+Q121+U121+Y121+AC121+AG121+AK121+AO121+AS121+AW121</f>
        <v>28105</v>
      </c>
    </row>
  </sheetData>
  <mergeCells count="17">
    <mergeCell ref="AQ3:AT3"/>
    <mergeCell ref="AU3:AX3"/>
    <mergeCell ref="AY3:AY4"/>
    <mergeCell ref="D1:L1"/>
    <mergeCell ref="S3:V3"/>
    <mergeCell ref="W3:Z3"/>
    <mergeCell ref="AA3:AD3"/>
    <mergeCell ref="AE3:AH3"/>
    <mergeCell ref="AI3:AL3"/>
    <mergeCell ref="G3:J3"/>
    <mergeCell ref="K3:N3"/>
    <mergeCell ref="O3:R3"/>
    <mergeCell ref="A54:B54"/>
    <mergeCell ref="A55:A57"/>
    <mergeCell ref="A58:A61"/>
    <mergeCell ref="C3:F3"/>
    <mergeCell ref="AM3:AP3"/>
  </mergeCells>
  <pageMargins left="0.19685039370078741" right="0.19685039370078741" top="0.15748031496062992" bottom="0.55118110236220474" header="0.19685039370078741" footer="0.55118110236220474"/>
  <pageSetup paperSize="9" scale="70" fitToHeight="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Y124"/>
  <sheetViews>
    <sheetView view="pageBreakPreview" zoomScale="91" zoomScaleNormal="100" zoomScaleSheetLayoutView="91" workbookViewId="0">
      <pane xSplit="2" ySplit="5" topLeftCell="C24" activePane="bottomRight" state="frozen"/>
      <selection pane="topRight" activeCell="C1" sqref="C1"/>
      <selection pane="bottomLeft" activeCell="A5" sqref="A5"/>
      <selection pane="bottomRight" activeCell="O25" sqref="O25"/>
    </sheetView>
  </sheetViews>
  <sheetFormatPr defaultRowHeight="15"/>
  <cols>
    <col min="1" max="1" width="5.140625" style="11" customWidth="1"/>
    <col min="2" max="2" width="23.42578125" customWidth="1"/>
    <col min="3" max="3" width="4.85546875" customWidth="1"/>
    <col min="4" max="4" width="5.42578125" customWidth="1"/>
    <col min="5" max="5" width="5.85546875" customWidth="1"/>
    <col min="6" max="6" width="5.42578125" customWidth="1"/>
    <col min="7" max="7" width="4.7109375" customWidth="1"/>
    <col min="8" max="8" width="6.140625" customWidth="1"/>
    <col min="9" max="9" width="5.140625" customWidth="1"/>
    <col min="10" max="10" width="6.140625" customWidth="1"/>
    <col min="11" max="11" width="4.28515625" customWidth="1"/>
    <col min="12" max="12" width="6" customWidth="1"/>
    <col min="13" max="13" width="5.85546875" customWidth="1"/>
    <col min="14" max="14" width="6.42578125" customWidth="1"/>
    <col min="15" max="15" width="4.28515625" customWidth="1"/>
    <col min="16" max="17" width="5.5703125" customWidth="1"/>
    <col min="18" max="18" width="5.85546875" customWidth="1"/>
    <col min="19" max="19" width="4.28515625" customWidth="1"/>
    <col min="20" max="22" width="5.42578125" customWidth="1"/>
    <col min="23" max="23" width="4.85546875" customWidth="1"/>
    <col min="24" max="24" width="5.7109375" customWidth="1"/>
    <col min="25" max="25" width="5.5703125" customWidth="1"/>
    <col min="26" max="26" width="5.28515625" customWidth="1"/>
    <col min="27" max="27" width="4.42578125" customWidth="1"/>
    <col min="28" max="28" width="5.5703125" customWidth="1"/>
    <col min="29" max="29" width="5.42578125" customWidth="1"/>
    <col min="30" max="30" width="5.28515625" customWidth="1"/>
    <col min="31" max="31" width="4.28515625" customWidth="1"/>
    <col min="32" max="33" width="5.28515625" customWidth="1"/>
    <col min="34" max="34" width="5.7109375" customWidth="1"/>
    <col min="35" max="35" width="3.5703125" customWidth="1"/>
    <col min="36" max="36" width="5.5703125" customWidth="1"/>
    <col min="37" max="37" width="5.85546875" customWidth="1"/>
    <col min="38" max="38" width="4.7109375" customWidth="1"/>
    <col min="39" max="39" width="4.28515625" customWidth="1"/>
    <col min="40" max="40" width="3.42578125" customWidth="1"/>
    <col min="41" max="41" width="3.7109375" customWidth="1"/>
    <col min="42" max="42" width="4.5703125" customWidth="1"/>
    <col min="43" max="43" width="4.140625" customWidth="1"/>
    <col min="44" max="44" width="5.85546875" customWidth="1"/>
    <col min="45" max="45" width="5.5703125" customWidth="1"/>
    <col min="46" max="46" width="4.85546875" customWidth="1"/>
    <col min="47" max="47" width="4.140625" customWidth="1"/>
    <col min="48" max="49" width="4.7109375" customWidth="1"/>
    <col min="50" max="50" width="4.140625" customWidth="1"/>
    <col min="51" max="51" width="6" customWidth="1"/>
  </cols>
  <sheetData>
    <row r="1" spans="1:51" ht="20.25">
      <c r="D1" s="293" t="s">
        <v>143</v>
      </c>
      <c r="E1" s="293"/>
      <c r="F1" s="293"/>
      <c r="G1" s="293"/>
      <c r="H1" s="293"/>
      <c r="I1" s="293"/>
      <c r="J1" s="293"/>
      <c r="K1" s="293"/>
    </row>
    <row r="2" spans="1:51" ht="15.75" thickBot="1"/>
    <row r="3" spans="1:51" ht="60.75" customHeight="1" thickTop="1" thickBot="1">
      <c r="A3" s="1" t="s">
        <v>0</v>
      </c>
      <c r="B3" s="2" t="s">
        <v>1</v>
      </c>
      <c r="C3" s="285" t="s">
        <v>2</v>
      </c>
      <c r="D3" s="286"/>
      <c r="E3" s="286"/>
      <c r="F3" s="286"/>
      <c r="G3" s="286" t="s">
        <v>3</v>
      </c>
      <c r="H3" s="286"/>
      <c r="I3" s="286"/>
      <c r="J3" s="286"/>
      <c r="K3" s="286" t="s">
        <v>4</v>
      </c>
      <c r="L3" s="286"/>
      <c r="M3" s="286"/>
      <c r="N3" s="286"/>
      <c r="O3" s="286" t="s">
        <v>5</v>
      </c>
      <c r="P3" s="286"/>
      <c r="Q3" s="286"/>
      <c r="R3" s="286"/>
      <c r="S3" s="286" t="s">
        <v>6</v>
      </c>
      <c r="T3" s="286"/>
      <c r="U3" s="286"/>
      <c r="V3" s="286"/>
      <c r="W3" s="286" t="s">
        <v>7</v>
      </c>
      <c r="X3" s="286"/>
      <c r="Y3" s="286"/>
      <c r="Z3" s="286"/>
      <c r="AA3" s="286" t="s">
        <v>96</v>
      </c>
      <c r="AB3" s="286"/>
      <c r="AC3" s="286"/>
      <c r="AD3" s="286"/>
      <c r="AE3" s="286" t="s">
        <v>97</v>
      </c>
      <c r="AF3" s="287"/>
      <c r="AG3" s="287"/>
      <c r="AH3" s="287"/>
      <c r="AI3" s="286" t="s">
        <v>136</v>
      </c>
      <c r="AJ3" s="287"/>
      <c r="AK3" s="287"/>
      <c r="AL3" s="287"/>
      <c r="AM3" s="290" t="s">
        <v>137</v>
      </c>
      <c r="AN3" s="290"/>
      <c r="AO3" s="290"/>
      <c r="AP3" s="290"/>
      <c r="AQ3" s="281" t="s">
        <v>138</v>
      </c>
      <c r="AR3" s="281"/>
      <c r="AS3" s="281"/>
      <c r="AT3" s="281"/>
      <c r="AU3" s="286" t="s">
        <v>134</v>
      </c>
      <c r="AV3" s="286"/>
      <c r="AW3" s="286"/>
      <c r="AX3" s="286"/>
      <c r="AY3" s="281" t="s">
        <v>135</v>
      </c>
    </row>
    <row r="4" spans="1:51" ht="165.75" thickBot="1">
      <c r="A4" s="3"/>
      <c r="B4" s="4"/>
      <c r="C4" s="194" t="s">
        <v>8</v>
      </c>
      <c r="D4" s="192" t="s">
        <v>9</v>
      </c>
      <c r="E4" s="192" t="s">
        <v>98</v>
      </c>
      <c r="F4" s="192" t="s">
        <v>99</v>
      </c>
      <c r="G4" s="192" t="s">
        <v>8</v>
      </c>
      <c r="H4" s="192" t="s">
        <v>9</v>
      </c>
      <c r="I4" s="192" t="s">
        <v>98</v>
      </c>
      <c r="J4" s="192" t="s">
        <v>99</v>
      </c>
      <c r="K4" s="192" t="s">
        <v>8</v>
      </c>
      <c r="L4" s="192" t="s">
        <v>9</v>
      </c>
      <c r="M4" s="192" t="s">
        <v>98</v>
      </c>
      <c r="N4" s="192" t="s">
        <v>99</v>
      </c>
      <c r="O4" s="192" t="s">
        <v>8</v>
      </c>
      <c r="P4" s="192" t="s">
        <v>9</v>
      </c>
      <c r="Q4" s="192" t="s">
        <v>98</v>
      </c>
      <c r="R4" s="192" t="s">
        <v>99</v>
      </c>
      <c r="S4" s="192" t="s">
        <v>8</v>
      </c>
      <c r="T4" s="192" t="s">
        <v>9</v>
      </c>
      <c r="U4" s="192" t="s">
        <v>98</v>
      </c>
      <c r="V4" s="192" t="s">
        <v>99</v>
      </c>
      <c r="W4" s="192" t="s">
        <v>8</v>
      </c>
      <c r="X4" s="192" t="s">
        <v>9</v>
      </c>
      <c r="Y4" s="192" t="s">
        <v>98</v>
      </c>
      <c r="Z4" s="192" t="s">
        <v>99</v>
      </c>
      <c r="AA4" s="192" t="s">
        <v>8</v>
      </c>
      <c r="AB4" s="192" t="s">
        <v>9</v>
      </c>
      <c r="AC4" s="192" t="s">
        <v>98</v>
      </c>
      <c r="AD4" s="192" t="s">
        <v>99</v>
      </c>
      <c r="AE4" s="192" t="s">
        <v>8</v>
      </c>
      <c r="AF4" s="192" t="s">
        <v>9</v>
      </c>
      <c r="AG4" s="192" t="s">
        <v>98</v>
      </c>
      <c r="AH4" s="192" t="s">
        <v>99</v>
      </c>
      <c r="AI4" s="192" t="s">
        <v>8</v>
      </c>
      <c r="AJ4" s="192" t="s">
        <v>9</v>
      </c>
      <c r="AK4" s="192" t="s">
        <v>98</v>
      </c>
      <c r="AL4" s="192" t="s">
        <v>99</v>
      </c>
      <c r="AM4" s="192" t="s">
        <v>8</v>
      </c>
      <c r="AN4" s="192" t="s">
        <v>9</v>
      </c>
      <c r="AO4" s="192" t="s">
        <v>98</v>
      </c>
      <c r="AP4" s="192" t="s">
        <v>99</v>
      </c>
      <c r="AQ4" s="192" t="s">
        <v>8</v>
      </c>
      <c r="AR4" s="192" t="s">
        <v>9</v>
      </c>
      <c r="AS4" s="192" t="s">
        <v>98</v>
      </c>
      <c r="AT4" s="192" t="s">
        <v>99</v>
      </c>
      <c r="AU4" s="192" t="s">
        <v>8</v>
      </c>
      <c r="AV4" s="192" t="s">
        <v>9</v>
      </c>
      <c r="AW4" s="192" t="s">
        <v>98</v>
      </c>
      <c r="AX4" s="192" t="s">
        <v>99</v>
      </c>
      <c r="AY4" s="281"/>
    </row>
    <row r="5" spans="1:51" ht="15.75" thickBot="1">
      <c r="A5" s="3"/>
      <c r="B5" s="4">
        <v>1</v>
      </c>
      <c r="C5" s="126">
        <v>2</v>
      </c>
      <c r="D5" s="91">
        <v>3</v>
      </c>
      <c r="E5" s="91">
        <v>4</v>
      </c>
      <c r="F5" s="91">
        <v>5</v>
      </c>
      <c r="G5" s="91">
        <v>6</v>
      </c>
      <c r="H5" s="91">
        <v>7</v>
      </c>
      <c r="I5" s="91">
        <v>8</v>
      </c>
      <c r="J5" s="91">
        <v>9</v>
      </c>
      <c r="K5" s="91">
        <v>10</v>
      </c>
      <c r="L5" s="91">
        <v>11</v>
      </c>
      <c r="M5" s="91">
        <v>12</v>
      </c>
      <c r="N5" s="91">
        <v>13</v>
      </c>
      <c r="O5" s="91">
        <v>14</v>
      </c>
      <c r="P5" s="91">
        <v>15</v>
      </c>
      <c r="Q5" s="91">
        <v>16</v>
      </c>
      <c r="R5" s="91">
        <v>17</v>
      </c>
      <c r="S5" s="91">
        <v>18</v>
      </c>
      <c r="T5" s="91">
        <v>18</v>
      </c>
      <c r="U5" s="91">
        <v>20</v>
      </c>
      <c r="V5" s="91">
        <v>21</v>
      </c>
      <c r="W5" s="91">
        <v>22</v>
      </c>
      <c r="X5" s="91">
        <v>23</v>
      </c>
      <c r="Y5" s="91">
        <v>24</v>
      </c>
      <c r="Z5" s="91">
        <v>25</v>
      </c>
      <c r="AA5" s="91">
        <v>26</v>
      </c>
      <c r="AB5" s="91">
        <v>27</v>
      </c>
      <c r="AC5" s="91">
        <v>28</v>
      </c>
      <c r="AD5" s="90">
        <v>29</v>
      </c>
      <c r="AE5" s="119">
        <v>30</v>
      </c>
      <c r="AF5" s="91">
        <v>31</v>
      </c>
      <c r="AG5" s="91">
        <v>32</v>
      </c>
      <c r="AH5" s="174">
        <v>33</v>
      </c>
      <c r="AI5" s="175">
        <v>34</v>
      </c>
      <c r="AJ5" s="131">
        <v>35</v>
      </c>
      <c r="AK5" s="131">
        <v>36</v>
      </c>
      <c r="AL5" s="131">
        <v>37</v>
      </c>
      <c r="AM5" s="130">
        <v>38</v>
      </c>
      <c r="AN5" s="131">
        <v>39</v>
      </c>
      <c r="AO5" s="131">
        <v>40</v>
      </c>
      <c r="AP5" s="131">
        <v>41</v>
      </c>
      <c r="AQ5" s="131">
        <v>42</v>
      </c>
      <c r="AR5" s="131">
        <v>43</v>
      </c>
      <c r="AS5" s="131">
        <v>44</v>
      </c>
      <c r="AT5" s="131">
        <v>45</v>
      </c>
      <c r="AU5" s="132">
        <v>46</v>
      </c>
      <c r="AV5" s="131">
        <v>47</v>
      </c>
      <c r="AW5" s="131">
        <v>48</v>
      </c>
      <c r="AX5" s="131">
        <v>49</v>
      </c>
      <c r="AY5" s="131">
        <v>50</v>
      </c>
    </row>
    <row r="6" spans="1:51" ht="15.75" thickBot="1">
      <c r="A6" s="39">
        <v>1</v>
      </c>
      <c r="B6" s="38" t="s">
        <v>10</v>
      </c>
      <c r="C6" s="124">
        <v>2</v>
      </c>
      <c r="D6" s="123">
        <v>39</v>
      </c>
      <c r="E6" s="25">
        <v>39</v>
      </c>
      <c r="F6" s="25">
        <v>37</v>
      </c>
      <c r="G6" s="28">
        <v>2</v>
      </c>
      <c r="H6" s="25">
        <v>39</v>
      </c>
      <c r="I6" s="25">
        <v>39</v>
      </c>
      <c r="J6" s="25">
        <v>5</v>
      </c>
      <c r="K6" s="28">
        <v>2</v>
      </c>
      <c r="L6" s="25">
        <v>40</v>
      </c>
      <c r="M6" s="25">
        <v>40</v>
      </c>
      <c r="N6" s="25">
        <v>24</v>
      </c>
      <c r="O6" s="28">
        <v>2</v>
      </c>
      <c r="P6" s="25">
        <v>39</v>
      </c>
      <c r="Q6" s="25">
        <v>39</v>
      </c>
      <c r="R6" s="25">
        <v>5</v>
      </c>
      <c r="S6" s="28">
        <v>2</v>
      </c>
      <c r="T6" s="25">
        <v>43</v>
      </c>
      <c r="U6" s="25">
        <v>43</v>
      </c>
      <c r="V6" s="25">
        <v>19</v>
      </c>
      <c r="W6" s="28">
        <v>2</v>
      </c>
      <c r="X6" s="25">
        <v>0</v>
      </c>
      <c r="Y6" s="25"/>
      <c r="Z6" s="25"/>
      <c r="AA6" s="28">
        <v>2</v>
      </c>
      <c r="AB6" s="25">
        <v>0</v>
      </c>
      <c r="AC6" s="193"/>
      <c r="AD6" s="25"/>
      <c r="AE6" s="28">
        <v>2</v>
      </c>
      <c r="AF6" s="25">
        <v>0</v>
      </c>
      <c r="AG6" s="25"/>
      <c r="AH6" s="72"/>
      <c r="AI6" s="70">
        <v>1</v>
      </c>
      <c r="AJ6" s="25"/>
      <c r="AK6" s="25"/>
      <c r="AL6" s="25"/>
      <c r="AM6" s="28">
        <v>0</v>
      </c>
      <c r="AN6" s="25">
        <v>0</v>
      </c>
      <c r="AO6" s="25">
        <v>0</v>
      </c>
      <c r="AP6" s="25">
        <v>0</v>
      </c>
      <c r="AQ6" s="28">
        <v>0</v>
      </c>
      <c r="AR6" s="25">
        <v>0</v>
      </c>
      <c r="AS6" s="25">
        <v>0</v>
      </c>
      <c r="AT6" s="25">
        <v>0</v>
      </c>
      <c r="AU6" s="120">
        <v>0</v>
      </c>
      <c r="AV6" s="25">
        <v>0</v>
      </c>
      <c r="AW6" s="25">
        <v>0</v>
      </c>
      <c r="AX6" s="25">
        <v>0</v>
      </c>
      <c r="AY6" s="128">
        <f>C6+G6+K6+O6+S6+W6+AA6+AE6++AI6+AM6+AQ6+AU6</f>
        <v>17</v>
      </c>
    </row>
    <row r="7" spans="1:51">
      <c r="A7" s="39">
        <v>2</v>
      </c>
      <c r="B7" s="38" t="s">
        <v>11</v>
      </c>
      <c r="C7" s="28">
        <v>2</v>
      </c>
      <c r="D7" s="193">
        <v>0</v>
      </c>
      <c r="E7" s="193"/>
      <c r="F7" s="193"/>
      <c r="G7" s="29">
        <v>2</v>
      </c>
      <c r="H7" s="193">
        <v>0</v>
      </c>
      <c r="I7" s="193"/>
      <c r="J7" s="193"/>
      <c r="K7" s="29">
        <v>2</v>
      </c>
      <c r="L7" s="193">
        <v>0</v>
      </c>
      <c r="M7" s="193"/>
      <c r="N7" s="193"/>
      <c r="O7" s="29">
        <v>2</v>
      </c>
      <c r="P7" s="193">
        <v>0</v>
      </c>
      <c r="Q7" s="193"/>
      <c r="R7" s="193"/>
      <c r="S7" s="29">
        <v>2</v>
      </c>
      <c r="T7" s="193"/>
      <c r="U7" s="193"/>
      <c r="V7" s="193"/>
      <c r="W7" s="29">
        <v>2</v>
      </c>
      <c r="X7" s="193">
        <v>0</v>
      </c>
      <c r="Y7" s="193"/>
      <c r="Z7" s="193"/>
      <c r="AA7" s="29">
        <v>2</v>
      </c>
      <c r="AB7" s="193">
        <v>0</v>
      </c>
      <c r="AC7" s="193"/>
      <c r="AD7" s="193"/>
      <c r="AE7" s="29">
        <v>2</v>
      </c>
      <c r="AF7" s="193">
        <v>0</v>
      </c>
      <c r="AG7" s="193"/>
      <c r="AH7" s="73"/>
      <c r="AI7" s="29">
        <v>1</v>
      </c>
      <c r="AJ7" s="193"/>
      <c r="AK7" s="193"/>
      <c r="AL7" s="193"/>
      <c r="AM7" s="29">
        <v>0</v>
      </c>
      <c r="AN7" s="25">
        <v>0</v>
      </c>
      <c r="AO7" s="25">
        <v>0</v>
      </c>
      <c r="AP7" s="25">
        <v>0</v>
      </c>
      <c r="AQ7" s="28"/>
      <c r="AR7" s="25">
        <v>0</v>
      </c>
      <c r="AS7" s="25">
        <v>0</v>
      </c>
      <c r="AT7" s="25">
        <v>0</v>
      </c>
      <c r="AU7" s="120">
        <v>1</v>
      </c>
      <c r="AV7" s="25">
        <v>0</v>
      </c>
      <c r="AW7" s="25">
        <v>0</v>
      </c>
      <c r="AX7" s="25">
        <v>0</v>
      </c>
      <c r="AY7" s="128">
        <f t="shared" ref="AY7:AY66" si="0">C7+G7+K7+O7+S7+W7+AA7+AE7++AI7+AM7+AQ7+AU7</f>
        <v>18</v>
      </c>
    </row>
    <row r="8" spans="1:51">
      <c r="A8" s="39">
        <v>3</v>
      </c>
      <c r="B8" s="38" t="s">
        <v>12</v>
      </c>
      <c r="C8" s="29">
        <v>4</v>
      </c>
      <c r="D8" s="193"/>
      <c r="E8" s="56"/>
      <c r="F8" s="193"/>
      <c r="G8" s="29">
        <v>4</v>
      </c>
      <c r="H8" s="193"/>
      <c r="I8" s="193"/>
      <c r="J8" s="193"/>
      <c r="K8" s="29">
        <v>4</v>
      </c>
      <c r="L8" s="193"/>
      <c r="M8" s="193"/>
      <c r="N8" s="193"/>
      <c r="O8" s="29">
        <v>4</v>
      </c>
      <c r="P8" s="193"/>
      <c r="Q8" s="193"/>
      <c r="R8" s="193"/>
      <c r="S8" s="29">
        <v>4</v>
      </c>
      <c r="T8" s="193"/>
      <c r="U8" s="193"/>
      <c r="V8" s="193"/>
      <c r="W8" s="29">
        <v>4</v>
      </c>
      <c r="X8" s="193"/>
      <c r="Y8" s="193"/>
      <c r="Z8" s="193"/>
      <c r="AA8" s="29">
        <v>2</v>
      </c>
      <c r="AB8" s="193">
        <v>0</v>
      </c>
      <c r="AC8" s="193">
        <v>0</v>
      </c>
      <c r="AD8" s="193">
        <v>0</v>
      </c>
      <c r="AE8" s="29">
        <v>2</v>
      </c>
      <c r="AF8" s="193">
        <v>0</v>
      </c>
      <c r="AG8" s="193">
        <v>0</v>
      </c>
      <c r="AH8" s="73">
        <v>0</v>
      </c>
      <c r="AI8" s="29">
        <v>1</v>
      </c>
      <c r="AJ8" s="193"/>
      <c r="AK8" s="193"/>
      <c r="AL8" s="193"/>
      <c r="AM8" s="29">
        <v>0</v>
      </c>
      <c r="AN8" s="25">
        <v>0</v>
      </c>
      <c r="AO8" s="25">
        <v>0</v>
      </c>
      <c r="AP8" s="25">
        <v>0</v>
      </c>
      <c r="AQ8" s="28"/>
      <c r="AR8" s="25">
        <v>0</v>
      </c>
      <c r="AS8" s="25">
        <v>0</v>
      </c>
      <c r="AT8" s="25">
        <v>0</v>
      </c>
      <c r="AU8" s="120">
        <v>1</v>
      </c>
      <c r="AV8" s="25">
        <v>0</v>
      </c>
      <c r="AW8" s="25">
        <v>0</v>
      </c>
      <c r="AX8" s="25">
        <v>0</v>
      </c>
      <c r="AY8" s="128">
        <f t="shared" si="0"/>
        <v>30</v>
      </c>
    </row>
    <row r="9" spans="1:51">
      <c r="A9" s="39">
        <v>4</v>
      </c>
      <c r="B9" s="38" t="s">
        <v>13</v>
      </c>
      <c r="C9" s="29">
        <v>3</v>
      </c>
      <c r="D9" s="193">
        <v>98</v>
      </c>
      <c r="E9" s="56">
        <v>98</v>
      </c>
      <c r="F9" s="193">
        <v>47</v>
      </c>
      <c r="G9" s="29">
        <v>3</v>
      </c>
      <c r="H9" s="193">
        <v>91</v>
      </c>
      <c r="I9" s="193">
        <v>91</v>
      </c>
      <c r="J9" s="193">
        <v>37</v>
      </c>
      <c r="K9" s="29">
        <v>3</v>
      </c>
      <c r="L9" s="193">
        <v>72</v>
      </c>
      <c r="M9" s="193">
        <v>72</v>
      </c>
      <c r="N9" s="193">
        <v>7</v>
      </c>
      <c r="O9" s="29">
        <v>3</v>
      </c>
      <c r="P9" s="193">
        <v>84</v>
      </c>
      <c r="Q9" s="193">
        <v>84</v>
      </c>
      <c r="R9" s="193">
        <v>36</v>
      </c>
      <c r="S9" s="29">
        <v>3</v>
      </c>
      <c r="T9" s="193">
        <v>88</v>
      </c>
      <c r="U9" s="193">
        <v>88</v>
      </c>
      <c r="V9" s="193">
        <v>46</v>
      </c>
      <c r="W9" s="29">
        <v>3</v>
      </c>
      <c r="X9" s="193">
        <v>123</v>
      </c>
      <c r="Y9" s="193">
        <v>123</v>
      </c>
      <c r="Z9" s="193">
        <v>45</v>
      </c>
      <c r="AA9" s="29">
        <v>2</v>
      </c>
      <c r="AB9" s="193">
        <v>81</v>
      </c>
      <c r="AC9" s="193">
        <v>81</v>
      </c>
      <c r="AD9" s="193">
        <v>29</v>
      </c>
      <c r="AE9" s="29">
        <v>2</v>
      </c>
      <c r="AF9" s="193">
        <v>83</v>
      </c>
      <c r="AG9" s="193">
        <v>83</v>
      </c>
      <c r="AH9" s="73">
        <v>46</v>
      </c>
      <c r="AI9" s="29">
        <v>1</v>
      </c>
      <c r="AJ9" s="193">
        <v>43</v>
      </c>
      <c r="AK9" s="193">
        <v>43</v>
      </c>
      <c r="AL9" s="193">
        <v>43</v>
      </c>
      <c r="AM9" s="29">
        <v>1</v>
      </c>
      <c r="AN9" s="25">
        <v>32</v>
      </c>
      <c r="AO9" s="25">
        <v>32</v>
      </c>
      <c r="AP9" s="25">
        <v>32</v>
      </c>
      <c r="AQ9" s="28">
        <v>1</v>
      </c>
      <c r="AR9" s="25">
        <v>59</v>
      </c>
      <c r="AS9" s="25">
        <v>59</v>
      </c>
      <c r="AT9" s="25">
        <v>5</v>
      </c>
      <c r="AU9" s="120">
        <v>1</v>
      </c>
      <c r="AV9" s="25">
        <v>78</v>
      </c>
      <c r="AW9" s="25">
        <v>78</v>
      </c>
      <c r="AX9" s="25">
        <v>20</v>
      </c>
      <c r="AY9" s="128">
        <f t="shared" si="0"/>
        <v>26</v>
      </c>
    </row>
    <row r="10" spans="1:51">
      <c r="A10" s="39">
        <v>5</v>
      </c>
      <c r="B10" s="38" t="s">
        <v>14</v>
      </c>
      <c r="C10" s="29">
        <v>2</v>
      </c>
      <c r="D10" s="193">
        <v>42</v>
      </c>
      <c r="E10" s="193">
        <v>42</v>
      </c>
      <c r="F10" s="193">
        <v>42</v>
      </c>
      <c r="G10" s="29">
        <v>2</v>
      </c>
      <c r="H10" s="193">
        <v>61</v>
      </c>
      <c r="I10" s="193">
        <v>61</v>
      </c>
      <c r="J10" s="193">
        <v>61</v>
      </c>
      <c r="K10" s="29">
        <v>2</v>
      </c>
      <c r="L10" s="193">
        <v>44</v>
      </c>
      <c r="M10" s="193">
        <v>44</v>
      </c>
      <c r="N10" s="193">
        <v>44</v>
      </c>
      <c r="O10" s="29">
        <v>2</v>
      </c>
      <c r="P10" s="193">
        <v>63</v>
      </c>
      <c r="Q10" s="193">
        <v>63</v>
      </c>
      <c r="R10" s="193">
        <v>63</v>
      </c>
      <c r="S10" s="29">
        <v>2</v>
      </c>
      <c r="T10" s="193">
        <v>41</v>
      </c>
      <c r="U10" s="193">
        <v>41</v>
      </c>
      <c r="V10" s="193">
        <v>0</v>
      </c>
      <c r="W10" s="29">
        <v>2</v>
      </c>
      <c r="X10" s="193">
        <v>58</v>
      </c>
      <c r="Y10" s="193">
        <v>58</v>
      </c>
      <c r="Z10" s="193">
        <v>58</v>
      </c>
      <c r="AA10" s="29">
        <v>2</v>
      </c>
      <c r="AB10" s="193">
        <v>41</v>
      </c>
      <c r="AC10" s="193">
        <v>41</v>
      </c>
      <c r="AD10" s="193">
        <v>41</v>
      </c>
      <c r="AE10" s="29">
        <v>2</v>
      </c>
      <c r="AF10" s="193">
        <v>44</v>
      </c>
      <c r="AG10" s="193">
        <v>44</v>
      </c>
      <c r="AH10" s="73">
        <v>44</v>
      </c>
      <c r="AI10" s="29">
        <v>1</v>
      </c>
      <c r="AJ10" s="193">
        <v>0</v>
      </c>
      <c r="AK10" s="193">
        <v>0</v>
      </c>
      <c r="AL10" s="193">
        <v>0</v>
      </c>
      <c r="AM10" s="29">
        <v>0</v>
      </c>
      <c r="AN10" s="25">
        <v>0</v>
      </c>
      <c r="AO10" s="25">
        <v>0</v>
      </c>
      <c r="AP10" s="25">
        <v>0</v>
      </c>
      <c r="AQ10" s="28">
        <v>0</v>
      </c>
      <c r="AR10" s="25">
        <v>0</v>
      </c>
      <c r="AS10" s="25">
        <v>0</v>
      </c>
      <c r="AT10" s="25">
        <v>0</v>
      </c>
      <c r="AU10" s="120">
        <v>1</v>
      </c>
      <c r="AV10" s="25">
        <v>0</v>
      </c>
      <c r="AW10" s="25">
        <v>0</v>
      </c>
      <c r="AX10" s="25">
        <v>0</v>
      </c>
      <c r="AY10" s="128">
        <f t="shared" si="0"/>
        <v>18</v>
      </c>
    </row>
    <row r="11" spans="1:51">
      <c r="A11" s="39">
        <v>6</v>
      </c>
      <c r="B11" s="38" t="s">
        <v>15</v>
      </c>
      <c r="C11" s="29">
        <v>2</v>
      </c>
      <c r="D11" s="193">
        <v>102</v>
      </c>
      <c r="E11" s="193">
        <v>69</v>
      </c>
      <c r="F11" s="193">
        <v>38</v>
      </c>
      <c r="G11" s="29">
        <v>2</v>
      </c>
      <c r="H11" s="193">
        <v>136</v>
      </c>
      <c r="I11" s="193">
        <v>72</v>
      </c>
      <c r="J11" s="193">
        <v>48</v>
      </c>
      <c r="K11" s="29">
        <v>2</v>
      </c>
      <c r="L11" s="193">
        <v>56</v>
      </c>
      <c r="M11" s="193">
        <v>38</v>
      </c>
      <c r="N11" s="193">
        <v>24</v>
      </c>
      <c r="O11" s="29">
        <v>2</v>
      </c>
      <c r="P11" s="193">
        <v>159</v>
      </c>
      <c r="Q11" s="193">
        <v>102</v>
      </c>
      <c r="R11" s="193">
        <v>39</v>
      </c>
      <c r="S11" s="29">
        <v>2</v>
      </c>
      <c r="T11" s="193">
        <v>78</v>
      </c>
      <c r="U11" s="193">
        <v>62</v>
      </c>
      <c r="V11" s="193">
        <v>42</v>
      </c>
      <c r="W11" s="29">
        <v>2</v>
      </c>
      <c r="X11" s="193">
        <v>98</v>
      </c>
      <c r="Y11" s="193">
        <v>49</v>
      </c>
      <c r="Z11" s="193">
        <v>39</v>
      </c>
      <c r="AA11" s="29">
        <v>2</v>
      </c>
      <c r="AB11" s="193">
        <v>39</v>
      </c>
      <c r="AC11" s="193">
        <v>39</v>
      </c>
      <c r="AD11" s="193">
        <v>23</v>
      </c>
      <c r="AE11" s="29">
        <v>2</v>
      </c>
      <c r="AF11" s="193">
        <v>39</v>
      </c>
      <c r="AG11" s="193">
        <v>39</v>
      </c>
      <c r="AH11" s="73">
        <v>19</v>
      </c>
      <c r="AI11" s="29">
        <v>1</v>
      </c>
      <c r="AJ11" s="193">
        <v>31</v>
      </c>
      <c r="AK11" s="193">
        <v>31</v>
      </c>
      <c r="AL11" s="193">
        <v>21</v>
      </c>
      <c r="AM11" s="29">
        <v>1</v>
      </c>
      <c r="AN11" s="25">
        <v>2</v>
      </c>
      <c r="AO11" s="25">
        <v>2</v>
      </c>
      <c r="AP11" s="25">
        <v>2</v>
      </c>
      <c r="AQ11" s="28">
        <v>1</v>
      </c>
      <c r="AR11" s="25">
        <v>25</v>
      </c>
      <c r="AS11" s="25">
        <v>25</v>
      </c>
      <c r="AT11" s="25">
        <v>17</v>
      </c>
      <c r="AU11" s="120">
        <v>2</v>
      </c>
      <c r="AV11" s="25">
        <v>61</v>
      </c>
      <c r="AW11" s="25">
        <v>43</v>
      </c>
      <c r="AX11" s="25">
        <v>31</v>
      </c>
      <c r="AY11" s="128">
        <f t="shared" si="0"/>
        <v>21</v>
      </c>
    </row>
    <row r="12" spans="1:51">
      <c r="A12" s="39">
        <v>7</v>
      </c>
      <c r="B12" s="38" t="s">
        <v>16</v>
      </c>
      <c r="C12" s="29">
        <v>3</v>
      </c>
      <c r="D12" s="193">
        <v>0</v>
      </c>
      <c r="E12" s="56">
        <v>0</v>
      </c>
      <c r="F12" s="193">
        <v>0</v>
      </c>
      <c r="G12" s="29">
        <v>3</v>
      </c>
      <c r="H12" s="193">
        <v>0</v>
      </c>
      <c r="I12" s="193">
        <v>0</v>
      </c>
      <c r="J12" s="193">
        <v>0</v>
      </c>
      <c r="K12" s="29">
        <v>3</v>
      </c>
      <c r="L12" s="193">
        <v>0</v>
      </c>
      <c r="M12" s="193">
        <v>0</v>
      </c>
      <c r="N12" s="193">
        <v>0</v>
      </c>
      <c r="O12" s="29">
        <v>3</v>
      </c>
      <c r="P12" s="193">
        <v>0</v>
      </c>
      <c r="Q12" s="193">
        <v>0</v>
      </c>
      <c r="R12" s="193">
        <v>0</v>
      </c>
      <c r="S12" s="29">
        <v>3</v>
      </c>
      <c r="T12" s="193">
        <v>0</v>
      </c>
      <c r="U12" s="193">
        <v>0</v>
      </c>
      <c r="V12" s="193"/>
      <c r="W12" s="29">
        <v>3</v>
      </c>
      <c r="X12" s="193">
        <v>0</v>
      </c>
      <c r="Y12" s="193">
        <v>0</v>
      </c>
      <c r="Z12" s="193">
        <v>0</v>
      </c>
      <c r="AA12" s="29">
        <v>2</v>
      </c>
      <c r="AB12" s="193">
        <v>0</v>
      </c>
      <c r="AC12" s="193">
        <v>0</v>
      </c>
      <c r="AD12" s="193">
        <v>0</v>
      </c>
      <c r="AE12" s="29">
        <v>2</v>
      </c>
      <c r="AF12" s="193">
        <v>0</v>
      </c>
      <c r="AG12" s="193">
        <v>0</v>
      </c>
      <c r="AH12" s="73">
        <v>0</v>
      </c>
      <c r="AI12" s="29">
        <v>1</v>
      </c>
      <c r="AJ12" s="193"/>
      <c r="AK12" s="193"/>
      <c r="AL12" s="193"/>
      <c r="AM12" s="29">
        <v>0</v>
      </c>
      <c r="AN12" s="25">
        <v>0</v>
      </c>
      <c r="AO12" s="25">
        <v>0</v>
      </c>
      <c r="AP12" s="25">
        <v>0</v>
      </c>
      <c r="AQ12" s="28"/>
      <c r="AR12" s="25">
        <v>0</v>
      </c>
      <c r="AS12" s="25">
        <v>0</v>
      </c>
      <c r="AT12" s="25">
        <v>0</v>
      </c>
      <c r="AU12" s="120">
        <v>2</v>
      </c>
      <c r="AV12" s="25">
        <v>0</v>
      </c>
      <c r="AW12" s="25">
        <v>0</v>
      </c>
      <c r="AX12" s="25">
        <v>0</v>
      </c>
      <c r="AY12" s="128">
        <f t="shared" si="0"/>
        <v>25</v>
      </c>
    </row>
    <row r="13" spans="1:51">
      <c r="A13" s="39">
        <v>8</v>
      </c>
      <c r="B13" s="38" t="s">
        <v>17</v>
      </c>
      <c r="C13" s="29">
        <v>2</v>
      </c>
      <c r="D13" s="193">
        <v>0</v>
      </c>
      <c r="E13" s="193">
        <v>0</v>
      </c>
      <c r="F13" s="193">
        <v>0</v>
      </c>
      <c r="G13" s="29">
        <v>2</v>
      </c>
      <c r="H13" s="193">
        <v>0</v>
      </c>
      <c r="I13" s="193">
        <v>0</v>
      </c>
      <c r="J13" s="193">
        <v>0</v>
      </c>
      <c r="K13" s="29">
        <v>2</v>
      </c>
      <c r="L13" s="193">
        <v>0</v>
      </c>
      <c r="M13" s="193">
        <v>0</v>
      </c>
      <c r="N13" s="193">
        <v>0</v>
      </c>
      <c r="O13" s="29">
        <v>2</v>
      </c>
      <c r="P13" s="193">
        <v>0</v>
      </c>
      <c r="Q13" s="193">
        <v>0</v>
      </c>
      <c r="R13" s="193">
        <v>0</v>
      </c>
      <c r="S13" s="29">
        <v>2</v>
      </c>
      <c r="T13" s="193">
        <v>0</v>
      </c>
      <c r="U13" s="193">
        <v>0</v>
      </c>
      <c r="V13" s="193"/>
      <c r="W13" s="29">
        <v>2</v>
      </c>
      <c r="X13" s="193">
        <v>0</v>
      </c>
      <c r="Y13" s="193">
        <v>0</v>
      </c>
      <c r="Z13" s="193">
        <v>0</v>
      </c>
      <c r="AA13" s="29">
        <v>2</v>
      </c>
      <c r="AB13" s="193">
        <v>0</v>
      </c>
      <c r="AC13" s="193"/>
      <c r="AD13" s="193"/>
      <c r="AE13" s="29">
        <v>2</v>
      </c>
      <c r="AF13" s="193">
        <v>0</v>
      </c>
      <c r="AG13" s="193">
        <v>0</v>
      </c>
      <c r="AH13" s="73">
        <v>0</v>
      </c>
      <c r="AI13" s="29">
        <v>1</v>
      </c>
      <c r="AJ13" s="193"/>
      <c r="AK13" s="193"/>
      <c r="AL13" s="193"/>
      <c r="AM13" s="29">
        <v>0</v>
      </c>
      <c r="AN13" s="25">
        <v>0</v>
      </c>
      <c r="AO13" s="25">
        <v>0</v>
      </c>
      <c r="AP13" s="25">
        <v>0</v>
      </c>
      <c r="AQ13" s="28"/>
      <c r="AR13" s="25">
        <v>0</v>
      </c>
      <c r="AS13" s="25">
        <v>0</v>
      </c>
      <c r="AT13" s="25">
        <v>0</v>
      </c>
      <c r="AU13" s="120">
        <v>1</v>
      </c>
      <c r="AV13" s="25">
        <v>0</v>
      </c>
      <c r="AW13" s="25">
        <v>0</v>
      </c>
      <c r="AX13" s="25">
        <v>0</v>
      </c>
      <c r="AY13" s="128">
        <f t="shared" si="0"/>
        <v>18</v>
      </c>
    </row>
    <row r="14" spans="1:51">
      <c r="A14" s="39">
        <v>9</v>
      </c>
      <c r="B14" s="38" t="s">
        <v>18</v>
      </c>
      <c r="C14" s="29">
        <v>2</v>
      </c>
      <c r="D14" s="193">
        <v>10</v>
      </c>
      <c r="E14" s="56">
        <v>10</v>
      </c>
      <c r="F14" s="193">
        <v>10</v>
      </c>
      <c r="G14" s="29">
        <v>2</v>
      </c>
      <c r="H14" s="193">
        <v>26</v>
      </c>
      <c r="I14" s="193">
        <v>26</v>
      </c>
      <c r="J14" s="193">
        <v>26</v>
      </c>
      <c r="K14" s="29">
        <v>2</v>
      </c>
      <c r="L14" s="193">
        <v>16</v>
      </c>
      <c r="M14" s="193">
        <v>16</v>
      </c>
      <c r="N14" s="193">
        <v>16</v>
      </c>
      <c r="O14" s="29">
        <v>2</v>
      </c>
      <c r="P14" s="193">
        <v>30</v>
      </c>
      <c r="Q14" s="193">
        <v>30</v>
      </c>
      <c r="R14" s="193">
        <v>30</v>
      </c>
      <c r="S14" s="29">
        <v>2</v>
      </c>
      <c r="T14" s="193">
        <v>254</v>
      </c>
      <c r="U14" s="193">
        <v>254</v>
      </c>
      <c r="V14" s="193">
        <v>0</v>
      </c>
      <c r="W14" s="29">
        <v>2</v>
      </c>
      <c r="X14" s="193">
        <v>12</v>
      </c>
      <c r="Y14" s="193">
        <v>12</v>
      </c>
      <c r="Z14" s="193">
        <v>12</v>
      </c>
      <c r="AA14" s="29">
        <v>2</v>
      </c>
      <c r="AB14" s="193">
        <v>12</v>
      </c>
      <c r="AC14" s="193">
        <v>12</v>
      </c>
      <c r="AD14" s="193">
        <v>12</v>
      </c>
      <c r="AE14" s="29">
        <v>2</v>
      </c>
      <c r="AF14" s="193">
        <v>18</v>
      </c>
      <c r="AG14" s="193">
        <v>18</v>
      </c>
      <c r="AH14" s="73">
        <v>18</v>
      </c>
      <c r="AI14" s="29">
        <v>1</v>
      </c>
      <c r="AJ14" s="193">
        <v>0</v>
      </c>
      <c r="AK14" s="193">
        <v>0</v>
      </c>
      <c r="AL14" s="193">
        <v>0</v>
      </c>
      <c r="AM14" s="29">
        <v>1</v>
      </c>
      <c r="AN14" s="25">
        <v>0</v>
      </c>
      <c r="AO14" s="25">
        <v>0</v>
      </c>
      <c r="AP14" s="25">
        <v>0</v>
      </c>
      <c r="AQ14" s="28"/>
      <c r="AR14" s="25">
        <v>0</v>
      </c>
      <c r="AS14" s="25">
        <v>0</v>
      </c>
      <c r="AT14" s="25">
        <v>0</v>
      </c>
      <c r="AU14" s="120">
        <v>1</v>
      </c>
      <c r="AV14" s="25">
        <v>0</v>
      </c>
      <c r="AW14" s="25">
        <v>0</v>
      </c>
      <c r="AX14" s="25">
        <v>0</v>
      </c>
      <c r="AY14" s="128">
        <f t="shared" si="0"/>
        <v>19</v>
      </c>
    </row>
    <row r="15" spans="1:51">
      <c r="A15" s="39">
        <v>10</v>
      </c>
      <c r="B15" s="38" t="s">
        <v>19</v>
      </c>
      <c r="C15" s="29">
        <v>2</v>
      </c>
      <c r="D15" s="193">
        <v>0</v>
      </c>
      <c r="E15" s="193"/>
      <c r="F15" s="193"/>
      <c r="G15" s="29">
        <v>2</v>
      </c>
      <c r="H15" s="193">
        <v>0</v>
      </c>
      <c r="I15" s="193"/>
      <c r="J15" s="193"/>
      <c r="K15" s="29">
        <v>2</v>
      </c>
      <c r="L15" s="193">
        <v>0</v>
      </c>
      <c r="M15" s="193"/>
      <c r="N15" s="193"/>
      <c r="O15" s="29">
        <v>2</v>
      </c>
      <c r="P15" s="193">
        <v>0</v>
      </c>
      <c r="Q15" s="193"/>
      <c r="R15" s="193"/>
      <c r="S15" s="29">
        <v>2</v>
      </c>
      <c r="T15" s="193"/>
      <c r="U15" s="193"/>
      <c r="V15" s="193"/>
      <c r="W15" s="29">
        <v>2</v>
      </c>
      <c r="X15" s="193">
        <v>0</v>
      </c>
      <c r="Y15" s="193"/>
      <c r="Z15" s="193"/>
      <c r="AA15" s="29">
        <v>2</v>
      </c>
      <c r="AB15" s="193">
        <v>0</v>
      </c>
      <c r="AC15" s="193"/>
      <c r="AD15" s="193"/>
      <c r="AE15" s="29">
        <v>2</v>
      </c>
      <c r="AF15" s="193">
        <v>0</v>
      </c>
      <c r="AG15" s="193"/>
      <c r="AH15" s="73"/>
      <c r="AI15" s="29">
        <v>1</v>
      </c>
      <c r="AJ15" s="193"/>
      <c r="AK15" s="193"/>
      <c r="AL15" s="193"/>
      <c r="AM15" s="29">
        <v>0</v>
      </c>
      <c r="AN15" s="25">
        <v>0</v>
      </c>
      <c r="AO15" s="25">
        <v>0</v>
      </c>
      <c r="AP15" s="25">
        <v>0</v>
      </c>
      <c r="AQ15" s="28"/>
      <c r="AR15" s="25">
        <v>0</v>
      </c>
      <c r="AS15" s="25">
        <v>0</v>
      </c>
      <c r="AT15" s="25">
        <v>0</v>
      </c>
      <c r="AU15" s="120">
        <v>1</v>
      </c>
      <c r="AV15" s="25">
        <v>0</v>
      </c>
      <c r="AW15" s="25">
        <v>0</v>
      </c>
      <c r="AX15" s="25">
        <v>0</v>
      </c>
      <c r="AY15" s="128">
        <f t="shared" si="0"/>
        <v>18</v>
      </c>
    </row>
    <row r="16" spans="1:51">
      <c r="A16" s="39">
        <v>11</v>
      </c>
      <c r="B16" s="38" t="s">
        <v>20</v>
      </c>
      <c r="C16" s="29">
        <v>2</v>
      </c>
      <c r="D16" s="193">
        <v>0</v>
      </c>
      <c r="E16" s="56">
        <v>0</v>
      </c>
      <c r="F16" s="193">
        <v>0</v>
      </c>
      <c r="G16" s="29">
        <v>2</v>
      </c>
      <c r="H16" s="193">
        <v>0</v>
      </c>
      <c r="I16" s="193">
        <v>0</v>
      </c>
      <c r="J16" s="193">
        <v>0</v>
      </c>
      <c r="K16" s="29">
        <v>2</v>
      </c>
      <c r="L16" s="193">
        <v>0</v>
      </c>
      <c r="M16" s="193">
        <v>0</v>
      </c>
      <c r="N16" s="193">
        <v>0</v>
      </c>
      <c r="O16" s="29">
        <v>2</v>
      </c>
      <c r="P16" s="193">
        <v>0</v>
      </c>
      <c r="Q16" s="193">
        <v>0</v>
      </c>
      <c r="R16" s="193">
        <v>0</v>
      </c>
      <c r="S16" s="29">
        <v>2</v>
      </c>
      <c r="T16" s="193">
        <v>0</v>
      </c>
      <c r="U16" s="193">
        <v>0</v>
      </c>
      <c r="V16" s="193"/>
      <c r="W16" s="29">
        <v>2</v>
      </c>
      <c r="X16" s="193">
        <v>0</v>
      </c>
      <c r="Y16" s="193">
        <v>0</v>
      </c>
      <c r="Z16" s="193">
        <v>0</v>
      </c>
      <c r="AA16" s="29">
        <v>2</v>
      </c>
      <c r="AB16" s="193">
        <v>0</v>
      </c>
      <c r="AC16" s="193"/>
      <c r="AD16" s="193"/>
      <c r="AE16" s="29">
        <v>2</v>
      </c>
      <c r="AF16" s="193">
        <v>0</v>
      </c>
      <c r="AG16" s="193"/>
      <c r="AH16" s="73"/>
      <c r="AI16" s="29">
        <v>1</v>
      </c>
      <c r="AJ16" s="193"/>
      <c r="AK16" s="193"/>
      <c r="AL16" s="193"/>
      <c r="AM16" s="29">
        <v>1</v>
      </c>
      <c r="AN16" s="25">
        <v>0</v>
      </c>
      <c r="AO16" s="25">
        <v>0</v>
      </c>
      <c r="AP16" s="25">
        <v>0</v>
      </c>
      <c r="AQ16" s="28"/>
      <c r="AR16" s="25">
        <v>0</v>
      </c>
      <c r="AS16" s="25">
        <v>0</v>
      </c>
      <c r="AT16" s="25">
        <v>0</v>
      </c>
      <c r="AU16" s="120">
        <v>1</v>
      </c>
      <c r="AV16" s="25">
        <v>0</v>
      </c>
      <c r="AW16" s="25">
        <v>0</v>
      </c>
      <c r="AX16" s="25">
        <v>0</v>
      </c>
      <c r="AY16" s="128">
        <f t="shared" si="0"/>
        <v>19</v>
      </c>
    </row>
    <row r="17" spans="1:51">
      <c r="A17" s="39">
        <v>12</v>
      </c>
      <c r="B17" s="38" t="s">
        <v>21</v>
      </c>
      <c r="C17" s="29">
        <v>3</v>
      </c>
      <c r="D17" s="193">
        <v>0</v>
      </c>
      <c r="E17" s="193"/>
      <c r="F17" s="193"/>
      <c r="G17" s="29">
        <v>3</v>
      </c>
      <c r="H17" s="193">
        <v>0</v>
      </c>
      <c r="I17" s="193"/>
      <c r="J17" s="193"/>
      <c r="K17" s="29">
        <v>3</v>
      </c>
      <c r="L17" s="193">
        <v>0</v>
      </c>
      <c r="M17" s="193"/>
      <c r="N17" s="193"/>
      <c r="O17" s="29">
        <v>3</v>
      </c>
      <c r="P17" s="193">
        <v>0</v>
      </c>
      <c r="Q17" s="193"/>
      <c r="R17" s="193"/>
      <c r="S17" s="29">
        <v>3</v>
      </c>
      <c r="T17" s="193"/>
      <c r="U17" s="193"/>
      <c r="V17" s="193"/>
      <c r="W17" s="29">
        <v>3</v>
      </c>
      <c r="X17" s="193">
        <v>0</v>
      </c>
      <c r="Y17" s="193"/>
      <c r="Z17" s="193"/>
      <c r="AA17" s="29">
        <v>2</v>
      </c>
      <c r="AB17" s="193">
        <v>0</v>
      </c>
      <c r="AC17" s="193"/>
      <c r="AD17" s="193"/>
      <c r="AE17" s="29">
        <v>2</v>
      </c>
      <c r="AF17" s="193">
        <v>0</v>
      </c>
      <c r="AG17" s="193"/>
      <c r="AH17" s="73"/>
      <c r="AI17" s="29">
        <v>1</v>
      </c>
      <c r="AJ17" s="193"/>
      <c r="AK17" s="193"/>
      <c r="AL17" s="193"/>
      <c r="AM17" s="29">
        <v>1</v>
      </c>
      <c r="AN17" s="25">
        <v>0</v>
      </c>
      <c r="AO17" s="25">
        <v>0</v>
      </c>
      <c r="AP17" s="25">
        <v>0</v>
      </c>
      <c r="AQ17" s="28"/>
      <c r="AR17" s="25">
        <v>0</v>
      </c>
      <c r="AS17" s="25">
        <v>0</v>
      </c>
      <c r="AT17" s="25">
        <v>0</v>
      </c>
      <c r="AU17" s="120">
        <v>1</v>
      </c>
      <c r="AV17" s="25">
        <v>0</v>
      </c>
      <c r="AW17" s="25">
        <v>0</v>
      </c>
      <c r="AX17" s="25">
        <v>0</v>
      </c>
      <c r="AY17" s="128">
        <f t="shared" si="0"/>
        <v>25</v>
      </c>
    </row>
    <row r="18" spans="1:51">
      <c r="A18" s="39">
        <v>13</v>
      </c>
      <c r="B18" s="38" t="s">
        <v>22</v>
      </c>
      <c r="C18" s="29">
        <v>2</v>
      </c>
      <c r="D18" s="193">
        <v>18</v>
      </c>
      <c r="E18" s="193">
        <v>12</v>
      </c>
      <c r="F18" s="193">
        <v>12</v>
      </c>
      <c r="G18" s="29">
        <v>2</v>
      </c>
      <c r="H18" s="193">
        <v>20</v>
      </c>
      <c r="I18" s="193">
        <v>15</v>
      </c>
      <c r="J18" s="193">
        <v>15</v>
      </c>
      <c r="K18" s="29">
        <v>2</v>
      </c>
      <c r="L18" s="193">
        <v>2</v>
      </c>
      <c r="M18" s="193">
        <v>2</v>
      </c>
      <c r="N18" s="193">
        <v>2</v>
      </c>
      <c r="O18" s="29">
        <v>2</v>
      </c>
      <c r="P18" s="193">
        <v>9</v>
      </c>
      <c r="Q18" s="193">
        <v>8</v>
      </c>
      <c r="R18" s="193">
        <v>8</v>
      </c>
      <c r="S18" s="29">
        <v>2</v>
      </c>
      <c r="T18" s="193">
        <v>33</v>
      </c>
      <c r="U18" s="193">
        <v>30</v>
      </c>
      <c r="V18" s="193">
        <v>15</v>
      </c>
      <c r="W18" s="29">
        <v>2</v>
      </c>
      <c r="X18" s="193">
        <v>16</v>
      </c>
      <c r="Y18" s="193">
        <v>16</v>
      </c>
      <c r="Z18" s="193">
        <v>16</v>
      </c>
      <c r="AA18" s="29">
        <v>2</v>
      </c>
      <c r="AB18" s="193">
        <v>4</v>
      </c>
      <c r="AC18" s="193">
        <v>4</v>
      </c>
      <c r="AD18" s="193">
        <v>3</v>
      </c>
      <c r="AE18" s="29">
        <v>2</v>
      </c>
      <c r="AF18" s="193">
        <v>2</v>
      </c>
      <c r="AG18" s="193">
        <v>2</v>
      </c>
      <c r="AH18" s="73">
        <v>1</v>
      </c>
      <c r="AI18" s="29">
        <v>1</v>
      </c>
      <c r="AJ18" s="193">
        <v>7</v>
      </c>
      <c r="AK18" s="193">
        <v>7</v>
      </c>
      <c r="AL18" s="193">
        <v>2</v>
      </c>
      <c r="AM18" s="29">
        <v>0</v>
      </c>
      <c r="AN18" s="25">
        <v>0</v>
      </c>
      <c r="AO18" s="25">
        <v>0</v>
      </c>
      <c r="AP18" s="25">
        <v>0</v>
      </c>
      <c r="AQ18" s="28">
        <v>0</v>
      </c>
      <c r="AR18" s="25">
        <v>18</v>
      </c>
      <c r="AS18" s="25">
        <v>16</v>
      </c>
      <c r="AT18" s="25">
        <v>16</v>
      </c>
      <c r="AU18" s="120">
        <v>1</v>
      </c>
      <c r="AV18" s="25">
        <v>0</v>
      </c>
      <c r="AW18" s="25">
        <v>0</v>
      </c>
      <c r="AX18" s="25">
        <v>0</v>
      </c>
      <c r="AY18" s="128">
        <f t="shared" si="0"/>
        <v>18</v>
      </c>
    </row>
    <row r="19" spans="1:51">
      <c r="A19" s="39">
        <v>14</v>
      </c>
      <c r="B19" s="38" t="s">
        <v>23</v>
      </c>
      <c r="C19" s="29">
        <v>3</v>
      </c>
      <c r="D19" s="193">
        <v>0</v>
      </c>
      <c r="E19" s="193"/>
      <c r="F19" s="193"/>
      <c r="G19" s="29">
        <v>3</v>
      </c>
      <c r="H19" s="193">
        <v>0</v>
      </c>
      <c r="I19" s="193"/>
      <c r="J19" s="193"/>
      <c r="K19" s="29">
        <v>3</v>
      </c>
      <c r="L19" s="193">
        <v>0</v>
      </c>
      <c r="M19" s="193"/>
      <c r="N19" s="193"/>
      <c r="O19" s="29">
        <v>3</v>
      </c>
      <c r="P19" s="193">
        <v>0</v>
      </c>
      <c r="Q19" s="193"/>
      <c r="R19" s="193"/>
      <c r="S19" s="29">
        <v>3</v>
      </c>
      <c r="T19" s="193"/>
      <c r="U19" s="193"/>
      <c r="V19" s="193"/>
      <c r="W19" s="29">
        <v>3</v>
      </c>
      <c r="X19" s="193">
        <v>0</v>
      </c>
      <c r="Y19" s="193"/>
      <c r="Z19" s="193"/>
      <c r="AA19" s="29">
        <v>2</v>
      </c>
      <c r="AB19" s="193">
        <v>0</v>
      </c>
      <c r="AC19" s="193"/>
      <c r="AD19" s="193"/>
      <c r="AE19" s="29">
        <v>2</v>
      </c>
      <c r="AF19" s="193">
        <v>0</v>
      </c>
      <c r="AG19" s="193"/>
      <c r="AH19" s="73"/>
      <c r="AI19" s="29">
        <v>1</v>
      </c>
      <c r="AJ19" s="193"/>
      <c r="AK19" s="193"/>
      <c r="AL19" s="193"/>
      <c r="AM19" s="29">
        <v>1</v>
      </c>
      <c r="AN19" s="25">
        <v>0</v>
      </c>
      <c r="AO19" s="25">
        <v>0</v>
      </c>
      <c r="AP19" s="25">
        <v>0</v>
      </c>
      <c r="AQ19" s="28"/>
      <c r="AR19" s="25">
        <v>0</v>
      </c>
      <c r="AS19" s="25">
        <v>0</v>
      </c>
      <c r="AT19" s="25">
        <v>0</v>
      </c>
      <c r="AU19" s="120">
        <v>1</v>
      </c>
      <c r="AV19" s="25">
        <v>0</v>
      </c>
      <c r="AW19" s="25">
        <v>0</v>
      </c>
      <c r="AX19" s="25">
        <v>0</v>
      </c>
      <c r="AY19" s="128">
        <f t="shared" si="0"/>
        <v>25</v>
      </c>
    </row>
    <row r="20" spans="1:51">
      <c r="A20" s="39">
        <v>15</v>
      </c>
      <c r="B20" s="38" t="s">
        <v>24</v>
      </c>
      <c r="C20" s="29">
        <v>2</v>
      </c>
      <c r="D20" s="193">
        <v>15</v>
      </c>
      <c r="E20" s="56">
        <v>10</v>
      </c>
      <c r="F20" s="193">
        <v>10</v>
      </c>
      <c r="G20" s="29">
        <v>2</v>
      </c>
      <c r="H20" s="193">
        <v>44</v>
      </c>
      <c r="I20" s="193">
        <v>44</v>
      </c>
      <c r="J20" s="193">
        <v>40</v>
      </c>
      <c r="K20" s="29">
        <v>2</v>
      </c>
      <c r="L20" s="193">
        <v>16</v>
      </c>
      <c r="M20" s="193">
        <v>14</v>
      </c>
      <c r="N20" s="193">
        <v>14</v>
      </c>
      <c r="O20" s="29">
        <v>2</v>
      </c>
      <c r="P20" s="193">
        <v>40</v>
      </c>
      <c r="Q20" s="193">
        <v>35</v>
      </c>
      <c r="R20" s="193">
        <v>35</v>
      </c>
      <c r="S20" s="29">
        <v>2</v>
      </c>
      <c r="T20" s="193">
        <v>56</v>
      </c>
      <c r="U20" s="193">
        <v>54</v>
      </c>
      <c r="V20" s="193">
        <v>54</v>
      </c>
      <c r="W20" s="29">
        <v>2</v>
      </c>
      <c r="X20" s="193">
        <v>73</v>
      </c>
      <c r="Y20" s="193">
        <v>28</v>
      </c>
      <c r="Z20" s="193">
        <v>28</v>
      </c>
      <c r="AA20" s="29">
        <v>2</v>
      </c>
      <c r="AB20" s="193">
        <v>9</v>
      </c>
      <c r="AC20" s="193">
        <v>5</v>
      </c>
      <c r="AD20" s="193">
        <v>5</v>
      </c>
      <c r="AE20" s="29">
        <v>2</v>
      </c>
      <c r="AF20" s="193">
        <v>17</v>
      </c>
      <c r="AG20" s="193">
        <v>12</v>
      </c>
      <c r="AH20" s="73">
        <v>12</v>
      </c>
      <c r="AI20" s="29">
        <v>1</v>
      </c>
      <c r="AJ20" s="193">
        <v>12</v>
      </c>
      <c r="AK20" s="193">
        <v>10</v>
      </c>
      <c r="AL20" s="193">
        <v>10</v>
      </c>
      <c r="AM20" s="29">
        <v>0</v>
      </c>
      <c r="AN20" s="25">
        <v>0</v>
      </c>
      <c r="AO20" s="25">
        <v>0</v>
      </c>
      <c r="AP20" s="25">
        <v>0</v>
      </c>
      <c r="AQ20" s="28">
        <v>0</v>
      </c>
      <c r="AR20" s="25">
        <v>15</v>
      </c>
      <c r="AS20" s="25">
        <v>15</v>
      </c>
      <c r="AT20" s="25">
        <v>15</v>
      </c>
      <c r="AU20" s="120">
        <v>1</v>
      </c>
      <c r="AV20" s="25">
        <v>0</v>
      </c>
      <c r="AW20" s="25">
        <v>0</v>
      </c>
      <c r="AX20" s="25">
        <v>0</v>
      </c>
      <c r="AY20" s="128">
        <f t="shared" si="0"/>
        <v>18</v>
      </c>
    </row>
    <row r="21" spans="1:51">
      <c r="A21" s="39">
        <v>16</v>
      </c>
      <c r="B21" s="38" t="s">
        <v>25</v>
      </c>
      <c r="C21" s="29">
        <v>2</v>
      </c>
      <c r="D21" s="193">
        <v>20</v>
      </c>
      <c r="E21" s="56">
        <v>20</v>
      </c>
      <c r="F21" s="193">
        <v>20</v>
      </c>
      <c r="G21" s="29">
        <v>2</v>
      </c>
      <c r="H21" s="193">
        <v>19</v>
      </c>
      <c r="I21" s="193">
        <v>19</v>
      </c>
      <c r="J21" s="193">
        <v>19</v>
      </c>
      <c r="K21" s="29">
        <v>2</v>
      </c>
      <c r="L21" s="193">
        <v>21</v>
      </c>
      <c r="M21" s="193">
        <v>21</v>
      </c>
      <c r="N21" s="193">
        <v>21</v>
      </c>
      <c r="O21" s="29">
        <v>2</v>
      </c>
      <c r="P21" s="193">
        <v>20</v>
      </c>
      <c r="Q21" s="193">
        <v>20</v>
      </c>
      <c r="R21" s="193">
        <v>20</v>
      </c>
      <c r="S21" s="29">
        <v>2</v>
      </c>
      <c r="T21" s="193">
        <v>22</v>
      </c>
      <c r="U21" s="193">
        <v>22</v>
      </c>
      <c r="V21" s="193">
        <v>0</v>
      </c>
      <c r="W21" s="29">
        <v>2</v>
      </c>
      <c r="X21" s="193">
        <v>19</v>
      </c>
      <c r="Y21" s="193">
        <v>19</v>
      </c>
      <c r="Z21" s="193">
        <v>19</v>
      </c>
      <c r="AA21" s="29">
        <v>2</v>
      </c>
      <c r="AB21" s="193">
        <v>20</v>
      </c>
      <c r="AC21" s="193">
        <v>20</v>
      </c>
      <c r="AD21" s="193">
        <v>20</v>
      </c>
      <c r="AE21" s="29">
        <v>2</v>
      </c>
      <c r="AF21" s="193">
        <v>18</v>
      </c>
      <c r="AG21" s="193">
        <v>18</v>
      </c>
      <c r="AH21" s="73">
        <v>18</v>
      </c>
      <c r="AI21" s="29">
        <v>1</v>
      </c>
      <c r="AJ21" s="193">
        <v>0</v>
      </c>
      <c r="AK21" s="193">
        <v>0</v>
      </c>
      <c r="AL21" s="193">
        <v>0</v>
      </c>
      <c r="AM21" s="29">
        <v>0</v>
      </c>
      <c r="AN21" s="25">
        <v>0</v>
      </c>
      <c r="AO21" s="25">
        <v>0</v>
      </c>
      <c r="AP21" s="25">
        <v>0</v>
      </c>
      <c r="AQ21" s="28">
        <v>0</v>
      </c>
      <c r="AR21" s="25">
        <v>0</v>
      </c>
      <c r="AS21" s="25">
        <v>0</v>
      </c>
      <c r="AT21" s="25">
        <v>0</v>
      </c>
      <c r="AU21" s="120">
        <v>1</v>
      </c>
      <c r="AV21" s="25">
        <v>0</v>
      </c>
      <c r="AW21" s="25">
        <v>0</v>
      </c>
      <c r="AX21" s="25">
        <v>0</v>
      </c>
      <c r="AY21" s="128">
        <f t="shared" si="0"/>
        <v>18</v>
      </c>
    </row>
    <row r="22" spans="1:51">
      <c r="A22" s="39">
        <v>17</v>
      </c>
      <c r="B22" s="38" t="s">
        <v>26</v>
      </c>
      <c r="C22" s="29">
        <v>4</v>
      </c>
      <c r="D22" s="193">
        <v>0</v>
      </c>
      <c r="E22" s="56"/>
      <c r="F22" s="193"/>
      <c r="G22" s="29">
        <v>4</v>
      </c>
      <c r="H22" s="193">
        <v>0</v>
      </c>
      <c r="I22" s="193"/>
      <c r="J22" s="193"/>
      <c r="K22" s="29">
        <v>4</v>
      </c>
      <c r="L22" s="193">
        <v>0</v>
      </c>
      <c r="M22" s="193"/>
      <c r="N22" s="193"/>
      <c r="O22" s="29">
        <v>4</v>
      </c>
      <c r="P22" s="193">
        <v>0</v>
      </c>
      <c r="Q22" s="193"/>
      <c r="R22" s="193"/>
      <c r="S22" s="29">
        <v>4</v>
      </c>
      <c r="T22" s="193"/>
      <c r="U22" s="193"/>
      <c r="V22" s="193"/>
      <c r="W22" s="29">
        <v>4</v>
      </c>
      <c r="X22" s="193">
        <v>0</v>
      </c>
      <c r="Y22" s="193"/>
      <c r="Z22" s="193"/>
      <c r="AA22" s="29">
        <v>2</v>
      </c>
      <c r="AB22" s="193">
        <v>0</v>
      </c>
      <c r="AC22" s="193"/>
      <c r="AD22" s="193"/>
      <c r="AE22" s="29">
        <v>2</v>
      </c>
      <c r="AF22" s="193">
        <v>0</v>
      </c>
      <c r="AG22" s="193"/>
      <c r="AH22" s="73"/>
      <c r="AI22" s="29">
        <v>1</v>
      </c>
      <c r="AJ22" s="193"/>
      <c r="AK22" s="193"/>
      <c r="AL22" s="193"/>
      <c r="AM22" s="29">
        <v>0</v>
      </c>
      <c r="AN22" s="25">
        <v>0</v>
      </c>
      <c r="AO22" s="25">
        <v>0</v>
      </c>
      <c r="AP22" s="25">
        <v>0</v>
      </c>
      <c r="AQ22" s="28"/>
      <c r="AR22" s="25">
        <v>0</v>
      </c>
      <c r="AS22" s="25">
        <v>0</v>
      </c>
      <c r="AT22" s="25">
        <v>0</v>
      </c>
      <c r="AU22" s="120">
        <v>2</v>
      </c>
      <c r="AV22" s="25">
        <v>0</v>
      </c>
      <c r="AW22" s="25">
        <v>0</v>
      </c>
      <c r="AX22" s="25">
        <v>0</v>
      </c>
      <c r="AY22" s="128">
        <f t="shared" si="0"/>
        <v>31</v>
      </c>
    </row>
    <row r="23" spans="1:51">
      <c r="A23" s="39">
        <v>18</v>
      </c>
      <c r="B23" s="38" t="s">
        <v>27</v>
      </c>
      <c r="C23" s="29">
        <v>2</v>
      </c>
      <c r="D23" s="193">
        <v>240</v>
      </c>
      <c r="E23" s="56">
        <v>240</v>
      </c>
      <c r="F23" s="193">
        <v>240</v>
      </c>
      <c r="G23" s="29">
        <v>2</v>
      </c>
      <c r="H23" s="193">
        <v>192</v>
      </c>
      <c r="I23" s="193">
        <v>192</v>
      </c>
      <c r="J23" s="193">
        <v>192</v>
      </c>
      <c r="K23" s="29">
        <v>2</v>
      </c>
      <c r="L23" s="193">
        <v>160</v>
      </c>
      <c r="M23" s="193">
        <v>160</v>
      </c>
      <c r="N23" s="193">
        <v>160</v>
      </c>
      <c r="O23" s="29">
        <v>2</v>
      </c>
      <c r="P23" s="193">
        <v>256</v>
      </c>
      <c r="Q23" s="193">
        <v>256</v>
      </c>
      <c r="R23" s="193">
        <v>256</v>
      </c>
      <c r="S23" s="29">
        <v>2</v>
      </c>
      <c r="T23" s="193">
        <v>352</v>
      </c>
      <c r="U23" s="193">
        <v>352</v>
      </c>
      <c r="V23" s="193">
        <v>0</v>
      </c>
      <c r="W23" s="29">
        <v>2</v>
      </c>
      <c r="X23" s="193">
        <v>128</v>
      </c>
      <c r="Y23" s="193">
        <v>128</v>
      </c>
      <c r="Z23" s="193">
        <v>128</v>
      </c>
      <c r="AA23" s="29">
        <v>2</v>
      </c>
      <c r="AB23" s="193">
        <v>128</v>
      </c>
      <c r="AC23" s="193">
        <v>128</v>
      </c>
      <c r="AD23" s="193">
        <v>128</v>
      </c>
      <c r="AE23" s="29">
        <v>2</v>
      </c>
      <c r="AF23" s="193">
        <v>160</v>
      </c>
      <c r="AG23" s="193">
        <v>160</v>
      </c>
      <c r="AH23" s="73">
        <v>30</v>
      </c>
      <c r="AI23" s="29">
        <v>1</v>
      </c>
      <c r="AJ23" s="193">
        <v>0</v>
      </c>
      <c r="AK23" s="193">
        <v>0</v>
      </c>
      <c r="AL23" s="193">
        <v>0</v>
      </c>
      <c r="AM23" s="29">
        <v>0</v>
      </c>
      <c r="AN23" s="25">
        <v>0</v>
      </c>
      <c r="AO23" s="25">
        <v>0</v>
      </c>
      <c r="AP23" s="25">
        <v>0</v>
      </c>
      <c r="AQ23" s="28">
        <v>1</v>
      </c>
      <c r="AR23" s="25">
        <v>0</v>
      </c>
      <c r="AS23" s="25">
        <v>0</v>
      </c>
      <c r="AT23" s="25">
        <v>0</v>
      </c>
      <c r="AU23" s="120">
        <v>1</v>
      </c>
      <c r="AV23" s="25">
        <v>0</v>
      </c>
      <c r="AW23" s="25">
        <v>0</v>
      </c>
      <c r="AX23" s="25">
        <v>0</v>
      </c>
      <c r="AY23" s="128">
        <f t="shared" si="0"/>
        <v>19</v>
      </c>
    </row>
    <row r="24" spans="1:51">
      <c r="A24" s="40">
        <v>19</v>
      </c>
      <c r="B24" s="38" t="s">
        <v>28</v>
      </c>
      <c r="C24" s="29">
        <v>3</v>
      </c>
      <c r="D24" s="193">
        <v>0</v>
      </c>
      <c r="E24" s="56">
        <v>0</v>
      </c>
      <c r="F24" s="193">
        <v>0</v>
      </c>
      <c r="G24" s="29">
        <v>3</v>
      </c>
      <c r="H24" s="193">
        <v>0</v>
      </c>
      <c r="I24" s="193">
        <v>0</v>
      </c>
      <c r="J24" s="193">
        <v>0</v>
      </c>
      <c r="K24" s="29">
        <v>3</v>
      </c>
      <c r="L24" s="193">
        <v>0</v>
      </c>
      <c r="M24" s="193">
        <v>0</v>
      </c>
      <c r="N24" s="193">
        <v>0</v>
      </c>
      <c r="O24" s="29">
        <v>3</v>
      </c>
      <c r="P24" s="193">
        <v>0</v>
      </c>
      <c r="Q24" s="193">
        <v>0</v>
      </c>
      <c r="R24" s="193">
        <v>0</v>
      </c>
      <c r="S24" s="29">
        <v>3</v>
      </c>
      <c r="T24" s="193">
        <v>0</v>
      </c>
      <c r="U24" s="193">
        <v>0</v>
      </c>
      <c r="V24" s="193"/>
      <c r="W24" s="29">
        <v>3</v>
      </c>
      <c r="X24" s="193">
        <v>0</v>
      </c>
      <c r="Y24" s="193">
        <v>0</v>
      </c>
      <c r="Z24" s="193">
        <v>0</v>
      </c>
      <c r="AA24" s="29">
        <v>4</v>
      </c>
      <c r="AB24" s="193">
        <v>0</v>
      </c>
      <c r="AC24" s="193">
        <v>0</v>
      </c>
      <c r="AD24" s="193">
        <v>0</v>
      </c>
      <c r="AE24" s="29">
        <v>4</v>
      </c>
      <c r="AF24" s="193">
        <v>0</v>
      </c>
      <c r="AG24" s="193">
        <v>0</v>
      </c>
      <c r="AH24" s="73">
        <v>0</v>
      </c>
      <c r="AI24" s="29">
        <v>1</v>
      </c>
      <c r="AJ24" s="193"/>
      <c r="AK24" s="193"/>
      <c r="AL24" s="193"/>
      <c r="AM24" s="29">
        <v>0</v>
      </c>
      <c r="AN24" s="25">
        <v>0</v>
      </c>
      <c r="AO24" s="25">
        <v>0</v>
      </c>
      <c r="AP24" s="25">
        <v>0</v>
      </c>
      <c r="AQ24" s="28"/>
      <c r="AR24" s="25">
        <v>0</v>
      </c>
      <c r="AS24" s="25">
        <v>0</v>
      </c>
      <c r="AT24" s="25">
        <v>0</v>
      </c>
      <c r="AU24" s="120">
        <v>2</v>
      </c>
      <c r="AV24" s="25">
        <v>128</v>
      </c>
      <c r="AW24" s="25">
        <v>128</v>
      </c>
      <c r="AX24" s="25">
        <v>0</v>
      </c>
      <c r="AY24" s="128">
        <f t="shared" si="0"/>
        <v>29</v>
      </c>
    </row>
    <row r="25" spans="1:51">
      <c r="A25" s="39">
        <v>20</v>
      </c>
      <c r="B25" s="38" t="s">
        <v>101</v>
      </c>
      <c r="C25" s="29">
        <v>2</v>
      </c>
      <c r="D25" s="193">
        <v>29</v>
      </c>
      <c r="E25" s="56">
        <v>29</v>
      </c>
      <c r="F25" s="193">
        <v>6</v>
      </c>
      <c r="G25" s="29">
        <v>2</v>
      </c>
      <c r="H25" s="193">
        <v>30</v>
      </c>
      <c r="I25" s="193">
        <v>30</v>
      </c>
      <c r="J25" s="193">
        <v>9</v>
      </c>
      <c r="K25" s="29">
        <v>2</v>
      </c>
      <c r="L25" s="193">
        <v>10</v>
      </c>
      <c r="M25" s="193">
        <v>10</v>
      </c>
      <c r="N25" s="193">
        <v>0</v>
      </c>
      <c r="O25" s="29">
        <v>2</v>
      </c>
      <c r="P25" s="193">
        <v>37</v>
      </c>
      <c r="Q25" s="193">
        <v>37</v>
      </c>
      <c r="R25" s="193">
        <v>7</v>
      </c>
      <c r="S25" s="29">
        <v>2</v>
      </c>
      <c r="T25" s="193">
        <v>139</v>
      </c>
      <c r="U25" s="193">
        <v>139</v>
      </c>
      <c r="V25" s="193">
        <v>0</v>
      </c>
      <c r="W25" s="29">
        <v>2</v>
      </c>
      <c r="X25" s="193">
        <v>8</v>
      </c>
      <c r="Y25" s="193">
        <v>8</v>
      </c>
      <c r="Z25" s="193">
        <v>0</v>
      </c>
      <c r="AA25" s="29">
        <v>2</v>
      </c>
      <c r="AB25" s="193">
        <v>4</v>
      </c>
      <c r="AC25" s="193">
        <v>4</v>
      </c>
      <c r="AD25" s="193">
        <v>0</v>
      </c>
      <c r="AE25" s="29">
        <v>2</v>
      </c>
      <c r="AF25" s="193">
        <v>15</v>
      </c>
      <c r="AG25" s="193">
        <v>15</v>
      </c>
      <c r="AH25" s="73">
        <v>0</v>
      </c>
      <c r="AI25" s="29">
        <v>1</v>
      </c>
      <c r="AJ25" s="193">
        <v>0</v>
      </c>
      <c r="AK25" s="193">
        <v>0</v>
      </c>
      <c r="AL25" s="193">
        <v>0</v>
      </c>
      <c r="AM25" s="29">
        <v>0</v>
      </c>
      <c r="AN25" s="25">
        <v>0</v>
      </c>
      <c r="AO25" s="25">
        <v>0</v>
      </c>
      <c r="AP25" s="25">
        <v>0</v>
      </c>
      <c r="AQ25" s="28">
        <v>0</v>
      </c>
      <c r="AR25" s="25">
        <v>0</v>
      </c>
      <c r="AS25" s="25">
        <v>0</v>
      </c>
      <c r="AT25" s="25">
        <v>0</v>
      </c>
      <c r="AU25" s="120">
        <v>1</v>
      </c>
      <c r="AV25" s="25">
        <v>0</v>
      </c>
      <c r="AW25" s="25">
        <v>0</v>
      </c>
      <c r="AX25" s="25">
        <v>0</v>
      </c>
      <c r="AY25" s="128">
        <f t="shared" si="0"/>
        <v>18</v>
      </c>
    </row>
    <row r="26" spans="1:51">
      <c r="A26" s="39">
        <v>21</v>
      </c>
      <c r="B26" s="38" t="s">
        <v>30</v>
      </c>
      <c r="C26" s="29">
        <v>2</v>
      </c>
      <c r="D26" s="193">
        <v>0</v>
      </c>
      <c r="E26" s="193"/>
      <c r="F26" s="193"/>
      <c r="G26" s="29">
        <v>2</v>
      </c>
      <c r="H26" s="193">
        <v>0</v>
      </c>
      <c r="I26" s="193"/>
      <c r="J26" s="193"/>
      <c r="K26" s="29">
        <v>2</v>
      </c>
      <c r="L26" s="193">
        <v>0</v>
      </c>
      <c r="M26" s="193"/>
      <c r="N26" s="193"/>
      <c r="O26" s="29">
        <v>2</v>
      </c>
      <c r="P26" s="193">
        <v>0</v>
      </c>
      <c r="Q26" s="193"/>
      <c r="R26" s="193"/>
      <c r="S26" s="29">
        <v>2</v>
      </c>
      <c r="T26" s="193">
        <v>0</v>
      </c>
      <c r="U26" s="193"/>
      <c r="V26" s="193"/>
      <c r="W26" s="29">
        <v>2</v>
      </c>
      <c r="X26" s="193">
        <v>0</v>
      </c>
      <c r="Y26" s="193"/>
      <c r="Z26" s="193"/>
      <c r="AA26" s="29">
        <v>2</v>
      </c>
      <c r="AB26" s="193">
        <v>0</v>
      </c>
      <c r="AC26" s="193"/>
      <c r="AD26" s="193"/>
      <c r="AE26" s="29">
        <v>2</v>
      </c>
      <c r="AF26" s="193">
        <v>0</v>
      </c>
      <c r="AG26" s="193"/>
      <c r="AH26" s="73"/>
      <c r="AI26" s="29">
        <v>1</v>
      </c>
      <c r="AJ26" s="193"/>
      <c r="AK26" s="193"/>
      <c r="AL26" s="193"/>
      <c r="AM26" s="29">
        <v>1</v>
      </c>
      <c r="AN26" s="25">
        <v>0</v>
      </c>
      <c r="AO26" s="25">
        <v>0</v>
      </c>
      <c r="AP26" s="25">
        <v>0</v>
      </c>
      <c r="AQ26" s="28"/>
      <c r="AR26" s="25">
        <v>0</v>
      </c>
      <c r="AS26" s="25">
        <v>0</v>
      </c>
      <c r="AT26" s="25">
        <v>0</v>
      </c>
      <c r="AU26" s="120">
        <v>1</v>
      </c>
      <c r="AV26" s="25">
        <v>0</v>
      </c>
      <c r="AW26" s="25">
        <v>0</v>
      </c>
      <c r="AX26" s="25">
        <v>0</v>
      </c>
      <c r="AY26" s="128">
        <f t="shared" si="0"/>
        <v>19</v>
      </c>
    </row>
    <row r="27" spans="1:51">
      <c r="A27" s="39">
        <v>22</v>
      </c>
      <c r="B27" s="38" t="s">
        <v>31</v>
      </c>
      <c r="C27" s="29">
        <v>2</v>
      </c>
      <c r="D27" s="193">
        <v>0</v>
      </c>
      <c r="E27" s="193"/>
      <c r="F27" s="193"/>
      <c r="G27" s="29">
        <v>2</v>
      </c>
      <c r="H27" s="193">
        <v>0</v>
      </c>
      <c r="I27" s="193"/>
      <c r="J27" s="193"/>
      <c r="K27" s="29">
        <v>2</v>
      </c>
      <c r="L27" s="193">
        <v>0</v>
      </c>
      <c r="M27" s="193"/>
      <c r="N27" s="193"/>
      <c r="O27" s="29">
        <v>2</v>
      </c>
      <c r="P27" s="193">
        <v>0</v>
      </c>
      <c r="Q27" s="193"/>
      <c r="R27" s="193"/>
      <c r="S27" s="29">
        <v>2</v>
      </c>
      <c r="T27" s="193">
        <v>0</v>
      </c>
      <c r="U27" s="193"/>
      <c r="V27" s="193"/>
      <c r="W27" s="29">
        <v>2</v>
      </c>
      <c r="X27" s="193">
        <v>0</v>
      </c>
      <c r="Y27" s="193"/>
      <c r="Z27" s="193"/>
      <c r="AA27" s="29">
        <v>2</v>
      </c>
      <c r="AB27" s="193">
        <v>0</v>
      </c>
      <c r="AC27" s="193"/>
      <c r="AD27" s="193"/>
      <c r="AE27" s="29">
        <v>2</v>
      </c>
      <c r="AF27" s="193">
        <v>0</v>
      </c>
      <c r="AG27" s="193"/>
      <c r="AH27" s="73"/>
      <c r="AI27" s="29">
        <v>1</v>
      </c>
      <c r="AJ27" s="193"/>
      <c r="AK27" s="193"/>
      <c r="AL27" s="193"/>
      <c r="AM27" s="29">
        <v>0</v>
      </c>
      <c r="AN27" s="25">
        <v>0</v>
      </c>
      <c r="AO27" s="25">
        <v>0</v>
      </c>
      <c r="AP27" s="25">
        <v>0</v>
      </c>
      <c r="AQ27" s="28"/>
      <c r="AR27" s="25">
        <v>0</v>
      </c>
      <c r="AS27" s="25">
        <v>0</v>
      </c>
      <c r="AT27" s="25">
        <v>0</v>
      </c>
      <c r="AU27" s="120">
        <v>1</v>
      </c>
      <c r="AV27" s="25">
        <v>0</v>
      </c>
      <c r="AW27" s="25">
        <v>0</v>
      </c>
      <c r="AX27" s="25">
        <v>0</v>
      </c>
      <c r="AY27" s="128">
        <f t="shared" si="0"/>
        <v>18</v>
      </c>
    </row>
    <row r="28" spans="1:51">
      <c r="A28" s="39">
        <v>23</v>
      </c>
      <c r="B28" s="38" t="s">
        <v>32</v>
      </c>
      <c r="C28" s="29">
        <v>2</v>
      </c>
      <c r="D28" s="193">
        <v>0</v>
      </c>
      <c r="E28" s="56">
        <v>0</v>
      </c>
      <c r="F28" s="193">
        <v>0</v>
      </c>
      <c r="G28" s="29">
        <v>2</v>
      </c>
      <c r="H28" s="193">
        <v>0</v>
      </c>
      <c r="I28" s="193">
        <v>0</v>
      </c>
      <c r="J28" s="193">
        <v>0</v>
      </c>
      <c r="K28" s="29">
        <v>2</v>
      </c>
      <c r="L28" s="193">
        <v>0</v>
      </c>
      <c r="M28" s="193">
        <v>0</v>
      </c>
      <c r="N28" s="193">
        <v>0</v>
      </c>
      <c r="O28" s="29">
        <v>2</v>
      </c>
      <c r="P28" s="193">
        <v>0</v>
      </c>
      <c r="Q28" s="193">
        <v>0</v>
      </c>
      <c r="R28" s="193">
        <v>0</v>
      </c>
      <c r="S28" s="29">
        <v>2</v>
      </c>
      <c r="T28" s="193">
        <v>0</v>
      </c>
      <c r="U28" s="193">
        <v>0</v>
      </c>
      <c r="V28" s="193"/>
      <c r="W28" s="29">
        <v>2</v>
      </c>
      <c r="X28" s="193">
        <v>0</v>
      </c>
      <c r="Y28" s="193">
        <v>0</v>
      </c>
      <c r="Z28" s="193">
        <v>0</v>
      </c>
      <c r="AA28" s="33">
        <v>2</v>
      </c>
      <c r="AB28" s="32">
        <v>0</v>
      </c>
      <c r="AC28" s="32">
        <v>0</v>
      </c>
      <c r="AD28" s="32">
        <v>0</v>
      </c>
      <c r="AE28" s="29">
        <v>2</v>
      </c>
      <c r="AF28" s="193">
        <v>0</v>
      </c>
      <c r="AG28" s="193">
        <v>0</v>
      </c>
      <c r="AH28" s="73">
        <v>0</v>
      </c>
      <c r="AI28" s="29">
        <v>1</v>
      </c>
      <c r="AJ28" s="193"/>
      <c r="AK28" s="193"/>
      <c r="AL28" s="193"/>
      <c r="AM28" s="29">
        <v>1</v>
      </c>
      <c r="AN28" s="25">
        <v>0</v>
      </c>
      <c r="AO28" s="25">
        <v>0</v>
      </c>
      <c r="AP28" s="25">
        <v>0</v>
      </c>
      <c r="AQ28" s="28"/>
      <c r="AR28" s="25">
        <v>0</v>
      </c>
      <c r="AS28" s="25">
        <v>0</v>
      </c>
      <c r="AT28" s="25">
        <v>0</v>
      </c>
      <c r="AU28" s="120">
        <v>1</v>
      </c>
      <c r="AV28" s="25">
        <v>0</v>
      </c>
      <c r="AW28" s="25">
        <v>0</v>
      </c>
      <c r="AX28" s="25">
        <v>0</v>
      </c>
      <c r="AY28" s="128">
        <f t="shared" si="0"/>
        <v>19</v>
      </c>
    </row>
    <row r="29" spans="1:51">
      <c r="A29" s="39">
        <v>24</v>
      </c>
      <c r="B29" s="38" t="s">
        <v>33</v>
      </c>
      <c r="C29" s="29">
        <v>2</v>
      </c>
      <c r="D29" s="193">
        <v>10</v>
      </c>
      <c r="E29" s="193">
        <v>8</v>
      </c>
      <c r="F29" s="193">
        <v>8</v>
      </c>
      <c r="G29" s="29">
        <v>2</v>
      </c>
      <c r="H29" s="193">
        <v>20</v>
      </c>
      <c r="I29" s="193">
        <v>19</v>
      </c>
      <c r="J29" s="193">
        <v>19</v>
      </c>
      <c r="K29" s="29">
        <v>2</v>
      </c>
      <c r="L29" s="193">
        <v>18</v>
      </c>
      <c r="M29" s="193">
        <v>16</v>
      </c>
      <c r="N29" s="193">
        <v>16</v>
      </c>
      <c r="O29" s="29">
        <v>2</v>
      </c>
      <c r="P29" s="193">
        <v>20</v>
      </c>
      <c r="Q29" s="193">
        <v>19</v>
      </c>
      <c r="R29" s="193">
        <v>19</v>
      </c>
      <c r="S29" s="29">
        <v>2</v>
      </c>
      <c r="T29" s="193">
        <v>9</v>
      </c>
      <c r="U29" s="193">
        <v>9</v>
      </c>
      <c r="V29" s="193">
        <v>4</v>
      </c>
      <c r="W29" s="29">
        <v>0</v>
      </c>
      <c r="X29" s="193">
        <v>18</v>
      </c>
      <c r="Y29" s="193">
        <v>16</v>
      </c>
      <c r="Z29" s="193">
        <v>16</v>
      </c>
      <c r="AA29" s="29">
        <v>2</v>
      </c>
      <c r="AB29" s="193">
        <v>10</v>
      </c>
      <c r="AC29" s="193">
        <v>8</v>
      </c>
      <c r="AD29" s="193">
        <v>8</v>
      </c>
      <c r="AE29" s="29">
        <v>2</v>
      </c>
      <c r="AF29" s="193">
        <v>17</v>
      </c>
      <c r="AG29" s="193">
        <v>16</v>
      </c>
      <c r="AH29" s="73">
        <v>16</v>
      </c>
      <c r="AI29" s="29">
        <v>1</v>
      </c>
      <c r="AJ29" s="193">
        <v>9</v>
      </c>
      <c r="AK29" s="193">
        <v>8</v>
      </c>
      <c r="AL29" s="193">
        <v>0</v>
      </c>
      <c r="AM29" s="29">
        <v>1</v>
      </c>
      <c r="AN29" s="25">
        <v>7</v>
      </c>
      <c r="AO29" s="25">
        <v>7</v>
      </c>
      <c r="AP29" s="25">
        <v>7</v>
      </c>
      <c r="AQ29" s="28">
        <v>1</v>
      </c>
      <c r="AR29" s="25">
        <v>8</v>
      </c>
      <c r="AS29" s="25">
        <v>6</v>
      </c>
      <c r="AT29" s="25">
        <v>0</v>
      </c>
      <c r="AU29" s="120">
        <v>1</v>
      </c>
      <c r="AV29" s="25">
        <v>0</v>
      </c>
      <c r="AW29" s="25">
        <v>0</v>
      </c>
      <c r="AX29" s="25">
        <v>0</v>
      </c>
      <c r="AY29" s="128">
        <f t="shared" si="0"/>
        <v>18</v>
      </c>
    </row>
    <row r="30" spans="1:51">
      <c r="A30" s="39">
        <v>25</v>
      </c>
      <c r="B30" s="38" t="s">
        <v>34</v>
      </c>
      <c r="C30" s="29">
        <v>2</v>
      </c>
      <c r="D30" s="193">
        <v>48</v>
      </c>
      <c r="E30" s="193">
        <v>48</v>
      </c>
      <c r="F30" s="193">
        <v>46</v>
      </c>
      <c r="G30" s="29">
        <v>2</v>
      </c>
      <c r="H30" s="193">
        <v>37</v>
      </c>
      <c r="I30" s="193">
        <v>37</v>
      </c>
      <c r="J30" s="193">
        <v>35</v>
      </c>
      <c r="K30" s="29">
        <v>2</v>
      </c>
      <c r="L30" s="193">
        <v>31</v>
      </c>
      <c r="M30" s="193">
        <v>31</v>
      </c>
      <c r="N30" s="193">
        <v>31</v>
      </c>
      <c r="O30" s="29">
        <v>2</v>
      </c>
      <c r="P30" s="193">
        <v>29</v>
      </c>
      <c r="Q30" s="193">
        <v>29</v>
      </c>
      <c r="R30" s="193">
        <v>29</v>
      </c>
      <c r="S30" s="29">
        <v>2</v>
      </c>
      <c r="T30" s="193">
        <v>48</v>
      </c>
      <c r="U30" s="193">
        <v>48</v>
      </c>
      <c r="V30" s="193"/>
      <c r="W30" s="29">
        <v>2</v>
      </c>
      <c r="X30" s="193">
        <v>33</v>
      </c>
      <c r="Y30" s="193">
        <v>33</v>
      </c>
      <c r="Z30" s="193">
        <v>33</v>
      </c>
      <c r="AA30" s="29">
        <v>2</v>
      </c>
      <c r="AB30" s="193">
        <v>0</v>
      </c>
      <c r="AC30" s="193"/>
      <c r="AD30" s="193"/>
      <c r="AE30" s="29">
        <v>2</v>
      </c>
      <c r="AF30" s="193">
        <v>0</v>
      </c>
      <c r="AG30" s="193"/>
      <c r="AH30" s="73"/>
      <c r="AI30" s="29">
        <v>1</v>
      </c>
      <c r="AJ30" s="193"/>
      <c r="AK30" s="193"/>
      <c r="AL30" s="193"/>
      <c r="AM30" s="29">
        <v>1</v>
      </c>
      <c r="AN30" s="25">
        <v>0</v>
      </c>
      <c r="AO30" s="25">
        <v>0</v>
      </c>
      <c r="AP30" s="25">
        <v>0</v>
      </c>
      <c r="AQ30" s="28">
        <v>0</v>
      </c>
      <c r="AR30" s="25">
        <v>0</v>
      </c>
      <c r="AS30" s="25">
        <v>0</v>
      </c>
      <c r="AT30" s="25">
        <v>0</v>
      </c>
      <c r="AU30" s="120">
        <v>2</v>
      </c>
      <c r="AV30" s="25">
        <v>0</v>
      </c>
      <c r="AW30" s="25">
        <v>0</v>
      </c>
      <c r="AX30" s="25">
        <v>0</v>
      </c>
      <c r="AY30" s="128">
        <f t="shared" si="0"/>
        <v>20</v>
      </c>
    </row>
    <row r="31" spans="1:51">
      <c r="A31" s="39">
        <v>26</v>
      </c>
      <c r="B31" s="38" t="s">
        <v>35</v>
      </c>
      <c r="C31" s="29">
        <v>4</v>
      </c>
      <c r="D31" s="193">
        <v>0</v>
      </c>
      <c r="E31" s="193">
        <v>0</v>
      </c>
      <c r="F31" s="193">
        <v>0</v>
      </c>
      <c r="G31" s="29">
        <v>4</v>
      </c>
      <c r="H31" s="193">
        <v>107</v>
      </c>
      <c r="I31" s="193">
        <v>107</v>
      </c>
      <c r="J31" s="193">
        <v>107</v>
      </c>
      <c r="K31" s="29">
        <v>4</v>
      </c>
      <c r="L31" s="193">
        <v>0</v>
      </c>
      <c r="M31" s="193">
        <v>0</v>
      </c>
      <c r="N31" s="193">
        <v>0</v>
      </c>
      <c r="O31" s="29">
        <v>4</v>
      </c>
      <c r="P31" s="193">
        <v>104</v>
      </c>
      <c r="Q31" s="193">
        <v>104</v>
      </c>
      <c r="R31" s="193">
        <v>104</v>
      </c>
      <c r="S31" s="29">
        <v>4</v>
      </c>
      <c r="T31" s="193">
        <v>0</v>
      </c>
      <c r="U31" s="193">
        <v>0</v>
      </c>
      <c r="V31" s="193">
        <v>0</v>
      </c>
      <c r="W31" s="29">
        <v>4</v>
      </c>
      <c r="X31" s="193">
        <v>0</v>
      </c>
      <c r="Y31" s="193">
        <v>0</v>
      </c>
      <c r="Z31" s="193">
        <v>0</v>
      </c>
      <c r="AA31" s="29">
        <v>2</v>
      </c>
      <c r="AB31" s="193">
        <v>0</v>
      </c>
      <c r="AC31" s="193">
        <v>0</v>
      </c>
      <c r="AD31" s="193">
        <v>0</v>
      </c>
      <c r="AE31" s="29">
        <v>2</v>
      </c>
      <c r="AF31" s="193">
        <v>0</v>
      </c>
      <c r="AG31" s="193">
        <v>0</v>
      </c>
      <c r="AH31" s="73">
        <v>0</v>
      </c>
      <c r="AI31" s="29">
        <v>1</v>
      </c>
      <c r="AJ31" s="193">
        <v>96</v>
      </c>
      <c r="AK31" s="193">
        <v>96</v>
      </c>
      <c r="AL31" s="193">
        <v>0</v>
      </c>
      <c r="AM31" s="29">
        <v>0</v>
      </c>
      <c r="AN31" s="25">
        <v>0</v>
      </c>
      <c r="AO31" s="25">
        <v>0</v>
      </c>
      <c r="AP31" s="25">
        <v>0</v>
      </c>
      <c r="AQ31" s="28">
        <v>1</v>
      </c>
      <c r="AR31" s="25">
        <v>0</v>
      </c>
      <c r="AS31" s="25">
        <v>0</v>
      </c>
      <c r="AT31" s="25">
        <v>0</v>
      </c>
      <c r="AU31" s="120">
        <v>2</v>
      </c>
      <c r="AV31" s="25">
        <v>0</v>
      </c>
      <c r="AW31" s="25">
        <v>0</v>
      </c>
      <c r="AX31" s="25">
        <v>0</v>
      </c>
      <c r="AY31" s="128">
        <f t="shared" si="0"/>
        <v>32</v>
      </c>
    </row>
    <row r="32" spans="1:51">
      <c r="A32" s="39">
        <v>27</v>
      </c>
      <c r="B32" s="38" t="s">
        <v>36</v>
      </c>
      <c r="C32" s="29">
        <v>4</v>
      </c>
      <c r="D32" s="193">
        <v>15</v>
      </c>
      <c r="E32" s="56">
        <v>15</v>
      </c>
      <c r="F32" s="193">
        <v>15</v>
      </c>
      <c r="G32" s="29">
        <v>4</v>
      </c>
      <c r="H32" s="193">
        <v>16</v>
      </c>
      <c r="I32" s="193">
        <v>16</v>
      </c>
      <c r="J32" s="193">
        <v>16</v>
      </c>
      <c r="K32" s="29">
        <v>4</v>
      </c>
      <c r="L32" s="193">
        <v>8</v>
      </c>
      <c r="M32" s="193">
        <v>8</v>
      </c>
      <c r="N32" s="193">
        <v>8</v>
      </c>
      <c r="O32" s="29">
        <v>4</v>
      </c>
      <c r="P32" s="193">
        <v>10</v>
      </c>
      <c r="Q32" s="193">
        <v>10</v>
      </c>
      <c r="R32" s="193">
        <v>5</v>
      </c>
      <c r="S32" s="29">
        <v>4</v>
      </c>
      <c r="T32" s="193">
        <v>35</v>
      </c>
      <c r="U32" s="193">
        <v>35</v>
      </c>
      <c r="V32" s="193">
        <v>10</v>
      </c>
      <c r="W32" s="29">
        <v>4</v>
      </c>
      <c r="X32" s="193">
        <v>6</v>
      </c>
      <c r="Y32" s="193">
        <v>6</v>
      </c>
      <c r="Z32" s="193">
        <v>6</v>
      </c>
      <c r="AA32" s="29">
        <v>2</v>
      </c>
      <c r="AB32" s="193">
        <v>3</v>
      </c>
      <c r="AC32" s="193">
        <v>3</v>
      </c>
      <c r="AD32" s="193">
        <v>3</v>
      </c>
      <c r="AE32" s="29">
        <v>2</v>
      </c>
      <c r="AF32" s="193">
        <v>4</v>
      </c>
      <c r="AG32" s="193">
        <v>4</v>
      </c>
      <c r="AH32" s="73">
        <v>4</v>
      </c>
      <c r="AI32" s="29">
        <v>1</v>
      </c>
      <c r="AJ32" s="193">
        <v>15</v>
      </c>
      <c r="AK32" s="193">
        <v>15</v>
      </c>
      <c r="AL32" s="193">
        <v>15</v>
      </c>
      <c r="AM32" s="29">
        <v>0</v>
      </c>
      <c r="AN32" s="25">
        <v>0</v>
      </c>
      <c r="AO32" s="25">
        <v>0</v>
      </c>
      <c r="AP32" s="25">
        <v>0</v>
      </c>
      <c r="AQ32" s="28">
        <v>1</v>
      </c>
      <c r="AR32" s="25">
        <v>6</v>
      </c>
      <c r="AS32" s="25">
        <v>6</v>
      </c>
      <c r="AT32" s="25">
        <v>4</v>
      </c>
      <c r="AU32" s="120">
        <v>1</v>
      </c>
      <c r="AV32" s="25">
        <v>10</v>
      </c>
      <c r="AW32" s="25">
        <v>10</v>
      </c>
      <c r="AX32" s="25">
        <v>5</v>
      </c>
      <c r="AY32" s="128">
        <f t="shared" si="0"/>
        <v>31</v>
      </c>
    </row>
    <row r="33" spans="1:51">
      <c r="A33" s="39">
        <v>28</v>
      </c>
      <c r="B33" s="38" t="s">
        <v>37</v>
      </c>
      <c r="C33" s="29">
        <v>3</v>
      </c>
      <c r="D33" s="193">
        <v>0</v>
      </c>
      <c r="E33" s="193"/>
      <c r="F33" s="193"/>
      <c r="G33" s="29">
        <v>3</v>
      </c>
      <c r="H33" s="193">
        <v>0</v>
      </c>
      <c r="I33" s="193"/>
      <c r="J33" s="193"/>
      <c r="K33" s="29">
        <v>3</v>
      </c>
      <c r="L33" s="193">
        <v>0</v>
      </c>
      <c r="M33" s="193"/>
      <c r="N33" s="193"/>
      <c r="O33" s="29">
        <v>3</v>
      </c>
      <c r="P33" s="193">
        <v>0</v>
      </c>
      <c r="Q33" s="193"/>
      <c r="R33" s="193"/>
      <c r="S33" s="29">
        <v>3</v>
      </c>
      <c r="T33" s="193">
        <v>0</v>
      </c>
      <c r="U33" s="193"/>
      <c r="V33" s="193"/>
      <c r="W33" s="29">
        <v>3</v>
      </c>
      <c r="X33" s="193">
        <v>0</v>
      </c>
      <c r="Y33" s="193"/>
      <c r="Z33" s="193"/>
      <c r="AA33" s="29">
        <v>2</v>
      </c>
      <c r="AB33" s="193">
        <v>0</v>
      </c>
      <c r="AC33" s="193"/>
      <c r="AD33" s="193"/>
      <c r="AE33" s="29">
        <v>2</v>
      </c>
      <c r="AF33" s="193">
        <v>0</v>
      </c>
      <c r="AG33" s="193"/>
      <c r="AH33" s="73"/>
      <c r="AI33" s="29">
        <v>1</v>
      </c>
      <c r="AJ33" s="193"/>
      <c r="AK33" s="193"/>
      <c r="AL33" s="193"/>
      <c r="AM33" s="29">
        <v>1</v>
      </c>
      <c r="AN33" s="25">
        <v>0</v>
      </c>
      <c r="AO33" s="25">
        <v>0</v>
      </c>
      <c r="AP33" s="25">
        <v>0</v>
      </c>
      <c r="AQ33" s="28"/>
      <c r="AR33" s="25">
        <v>0</v>
      </c>
      <c r="AS33" s="25">
        <v>0</v>
      </c>
      <c r="AT33" s="25">
        <v>0</v>
      </c>
      <c r="AU33" s="120">
        <v>1</v>
      </c>
      <c r="AV33" s="25">
        <v>0</v>
      </c>
      <c r="AW33" s="25">
        <v>0</v>
      </c>
      <c r="AX33" s="25">
        <v>0</v>
      </c>
      <c r="AY33" s="128">
        <f t="shared" si="0"/>
        <v>25</v>
      </c>
    </row>
    <row r="34" spans="1:51">
      <c r="A34" s="39">
        <v>29</v>
      </c>
      <c r="B34" s="38" t="s">
        <v>38</v>
      </c>
      <c r="C34" s="29">
        <v>3</v>
      </c>
      <c r="D34" s="193">
        <v>43</v>
      </c>
      <c r="E34" s="56">
        <v>43</v>
      </c>
      <c r="F34" s="193">
        <v>43</v>
      </c>
      <c r="G34" s="29">
        <v>3</v>
      </c>
      <c r="H34" s="193">
        <v>75</v>
      </c>
      <c r="I34" s="193">
        <v>75</v>
      </c>
      <c r="J34" s="193">
        <v>75</v>
      </c>
      <c r="K34" s="29">
        <v>3</v>
      </c>
      <c r="L34" s="193">
        <v>45</v>
      </c>
      <c r="M34" s="193">
        <v>45</v>
      </c>
      <c r="N34" s="193">
        <v>45</v>
      </c>
      <c r="O34" s="29">
        <v>3</v>
      </c>
      <c r="P34" s="193">
        <v>82</v>
      </c>
      <c r="Q34" s="193">
        <v>82</v>
      </c>
      <c r="R34" s="193">
        <v>82</v>
      </c>
      <c r="S34" s="29">
        <v>3</v>
      </c>
      <c r="T34" s="193">
        <v>168</v>
      </c>
      <c r="U34" s="193">
        <v>168</v>
      </c>
      <c r="V34" s="193">
        <v>138</v>
      </c>
      <c r="W34" s="29">
        <v>3</v>
      </c>
      <c r="X34" s="193">
        <v>52</v>
      </c>
      <c r="Y34" s="193">
        <v>52</v>
      </c>
      <c r="Z34" s="193">
        <v>52</v>
      </c>
      <c r="AA34" s="29">
        <v>2</v>
      </c>
      <c r="AB34" s="193">
        <v>29</v>
      </c>
      <c r="AC34" s="193">
        <v>29</v>
      </c>
      <c r="AD34" s="193">
        <v>29</v>
      </c>
      <c r="AE34" s="29">
        <v>2</v>
      </c>
      <c r="AF34" s="193">
        <v>36</v>
      </c>
      <c r="AG34" s="193">
        <v>36</v>
      </c>
      <c r="AH34" s="73">
        <v>36</v>
      </c>
      <c r="AI34" s="29">
        <v>1</v>
      </c>
      <c r="AJ34" s="193">
        <v>0</v>
      </c>
      <c r="AK34" s="193">
        <v>0</v>
      </c>
      <c r="AL34" s="193">
        <v>0</v>
      </c>
      <c r="AM34" s="29">
        <v>0</v>
      </c>
      <c r="AN34" s="25">
        <v>0</v>
      </c>
      <c r="AO34" s="25">
        <v>0</v>
      </c>
      <c r="AP34" s="25">
        <v>0</v>
      </c>
      <c r="AQ34" s="28">
        <v>1</v>
      </c>
      <c r="AR34" s="25">
        <v>39</v>
      </c>
      <c r="AS34" s="25">
        <v>39</v>
      </c>
      <c r="AT34" s="25">
        <v>39</v>
      </c>
      <c r="AU34" s="120">
        <v>2</v>
      </c>
      <c r="AV34" s="25">
        <v>210</v>
      </c>
      <c r="AW34" s="25">
        <v>210</v>
      </c>
      <c r="AX34" s="25">
        <v>210</v>
      </c>
      <c r="AY34" s="128">
        <f t="shared" si="0"/>
        <v>26</v>
      </c>
    </row>
    <row r="35" spans="1:51">
      <c r="A35" s="39">
        <v>30</v>
      </c>
      <c r="B35" s="38" t="s">
        <v>39</v>
      </c>
      <c r="C35" s="29">
        <v>2</v>
      </c>
      <c r="D35" s="193">
        <v>0</v>
      </c>
      <c r="E35" s="193">
        <v>0</v>
      </c>
      <c r="F35" s="193">
        <v>0</v>
      </c>
      <c r="G35" s="29">
        <v>2</v>
      </c>
      <c r="H35" s="193">
        <v>0</v>
      </c>
      <c r="I35" s="193">
        <v>0</v>
      </c>
      <c r="J35" s="193">
        <v>0</v>
      </c>
      <c r="K35" s="29">
        <v>2</v>
      </c>
      <c r="L35" s="193">
        <v>0</v>
      </c>
      <c r="M35" s="193">
        <v>0</v>
      </c>
      <c r="N35" s="193">
        <v>0</v>
      </c>
      <c r="O35" s="29">
        <v>2</v>
      </c>
      <c r="P35" s="193">
        <v>0</v>
      </c>
      <c r="Q35" s="193">
        <v>0</v>
      </c>
      <c r="R35" s="193">
        <v>0</v>
      </c>
      <c r="S35" s="29">
        <v>2</v>
      </c>
      <c r="T35" s="193">
        <v>0</v>
      </c>
      <c r="U35" s="193">
        <v>0</v>
      </c>
      <c r="V35" s="193"/>
      <c r="W35" s="29">
        <v>2</v>
      </c>
      <c r="X35" s="193">
        <v>0</v>
      </c>
      <c r="Y35" s="193">
        <v>0</v>
      </c>
      <c r="Z35" s="193">
        <v>0</v>
      </c>
      <c r="AA35" s="29">
        <v>2</v>
      </c>
      <c r="AB35" s="193">
        <v>0</v>
      </c>
      <c r="AC35" s="193">
        <v>0</v>
      </c>
      <c r="AD35" s="193">
        <v>0</v>
      </c>
      <c r="AE35" s="29">
        <v>2</v>
      </c>
      <c r="AF35" s="193">
        <v>0</v>
      </c>
      <c r="AG35" s="193">
        <v>0</v>
      </c>
      <c r="AH35" s="73">
        <v>0</v>
      </c>
      <c r="AI35" s="29">
        <v>1</v>
      </c>
      <c r="AJ35" s="193"/>
      <c r="AK35" s="193"/>
      <c r="AL35" s="193"/>
      <c r="AM35" s="29">
        <v>0</v>
      </c>
      <c r="AN35" s="25">
        <v>0</v>
      </c>
      <c r="AO35" s="25">
        <v>0</v>
      </c>
      <c r="AP35" s="25">
        <v>0</v>
      </c>
      <c r="AQ35" s="28">
        <v>0</v>
      </c>
      <c r="AR35" s="25">
        <v>0</v>
      </c>
      <c r="AS35" s="25">
        <v>0</v>
      </c>
      <c r="AT35" s="25">
        <v>0</v>
      </c>
      <c r="AU35" s="120">
        <v>1</v>
      </c>
      <c r="AV35" s="25">
        <v>0</v>
      </c>
      <c r="AW35" s="25">
        <v>0</v>
      </c>
      <c r="AX35" s="25">
        <v>0</v>
      </c>
      <c r="AY35" s="128">
        <f t="shared" si="0"/>
        <v>18</v>
      </c>
    </row>
    <row r="36" spans="1:51">
      <c r="A36" s="40">
        <v>31</v>
      </c>
      <c r="B36" s="38" t="s">
        <v>40</v>
      </c>
      <c r="C36" s="29">
        <v>6</v>
      </c>
      <c r="D36" s="193">
        <v>63</v>
      </c>
      <c r="E36" s="56">
        <v>63</v>
      </c>
      <c r="F36" s="193">
        <v>9</v>
      </c>
      <c r="G36" s="29">
        <v>6</v>
      </c>
      <c r="H36" s="193">
        <v>135</v>
      </c>
      <c r="I36" s="193">
        <v>135</v>
      </c>
      <c r="J36" s="193">
        <v>17</v>
      </c>
      <c r="K36" s="29">
        <v>6</v>
      </c>
      <c r="L36" s="193">
        <v>83</v>
      </c>
      <c r="M36" s="193">
        <v>83</v>
      </c>
      <c r="N36" s="193">
        <v>5</v>
      </c>
      <c r="O36" s="29">
        <v>6</v>
      </c>
      <c r="P36" s="193">
        <v>128</v>
      </c>
      <c r="Q36" s="193">
        <v>128</v>
      </c>
      <c r="R36" s="193">
        <v>83</v>
      </c>
      <c r="S36" s="29">
        <v>6</v>
      </c>
      <c r="T36" s="193">
        <v>130</v>
      </c>
      <c r="U36" s="193">
        <v>130</v>
      </c>
      <c r="V36" s="193">
        <v>19</v>
      </c>
      <c r="W36" s="29">
        <v>6</v>
      </c>
      <c r="X36" s="193">
        <v>125</v>
      </c>
      <c r="Y36" s="193">
        <v>125</v>
      </c>
      <c r="Z36" s="193">
        <v>9</v>
      </c>
      <c r="AA36" s="29">
        <v>2</v>
      </c>
      <c r="AB36" s="193">
        <v>42</v>
      </c>
      <c r="AC36" s="193">
        <v>42</v>
      </c>
      <c r="AD36" s="193">
        <v>10</v>
      </c>
      <c r="AE36" s="29">
        <v>2</v>
      </c>
      <c r="AF36" s="193">
        <v>52</v>
      </c>
      <c r="AG36" s="193">
        <v>52</v>
      </c>
      <c r="AH36" s="73">
        <v>11</v>
      </c>
      <c r="AI36" s="29">
        <v>1</v>
      </c>
      <c r="AJ36" s="193">
        <v>40</v>
      </c>
      <c r="AK36" s="193">
        <v>40</v>
      </c>
      <c r="AL36" s="193">
        <v>40</v>
      </c>
      <c r="AM36" s="29">
        <v>0</v>
      </c>
      <c r="AN36" s="25">
        <v>0</v>
      </c>
      <c r="AO36" s="25">
        <v>0</v>
      </c>
      <c r="AP36" s="25">
        <v>0</v>
      </c>
      <c r="AQ36" s="28">
        <v>0</v>
      </c>
      <c r="AR36" s="25">
        <v>28</v>
      </c>
      <c r="AS36" s="25">
        <v>28</v>
      </c>
      <c r="AT36" s="25">
        <v>4</v>
      </c>
      <c r="AU36" s="120">
        <v>2</v>
      </c>
      <c r="AV36" s="25">
        <v>311</v>
      </c>
      <c r="AW36" s="25">
        <v>311</v>
      </c>
      <c r="AX36" s="25">
        <v>199</v>
      </c>
      <c r="AY36" s="128">
        <f>C36+G36+K36+O36+S36+W36+AA36+AE36++AI36+AM36+AQ36+AU36</f>
        <v>43</v>
      </c>
    </row>
    <row r="37" spans="1:51">
      <c r="A37" s="39">
        <v>32</v>
      </c>
      <c r="B37" s="38" t="s">
        <v>41</v>
      </c>
      <c r="C37" s="29">
        <v>2</v>
      </c>
      <c r="D37" s="193">
        <v>10</v>
      </c>
      <c r="E37" s="56">
        <v>10</v>
      </c>
      <c r="F37" s="193">
        <v>8</v>
      </c>
      <c r="G37" s="29">
        <v>2</v>
      </c>
      <c r="H37" s="193">
        <v>10</v>
      </c>
      <c r="I37" s="193">
        <v>10</v>
      </c>
      <c r="J37" s="193">
        <v>8</v>
      </c>
      <c r="K37" s="29">
        <v>2</v>
      </c>
      <c r="L37" s="193">
        <v>10</v>
      </c>
      <c r="M37" s="193">
        <v>10</v>
      </c>
      <c r="N37" s="193">
        <v>10</v>
      </c>
      <c r="O37" s="29">
        <v>2</v>
      </c>
      <c r="P37" s="193">
        <v>0</v>
      </c>
      <c r="Q37" s="193">
        <v>0</v>
      </c>
      <c r="R37" s="193">
        <v>0</v>
      </c>
      <c r="S37" s="29">
        <v>2</v>
      </c>
      <c r="T37" s="193">
        <v>0</v>
      </c>
      <c r="U37" s="193">
        <v>0</v>
      </c>
      <c r="V37" s="193">
        <v>0</v>
      </c>
      <c r="W37" s="29">
        <v>2</v>
      </c>
      <c r="X37" s="193">
        <v>0</v>
      </c>
      <c r="Y37" s="193">
        <v>0</v>
      </c>
      <c r="Z37" s="193">
        <v>0</v>
      </c>
      <c r="AA37" s="29">
        <v>2</v>
      </c>
      <c r="AB37" s="193">
        <v>0</v>
      </c>
      <c r="AC37" s="193">
        <v>0</v>
      </c>
      <c r="AD37" s="193">
        <v>0</v>
      </c>
      <c r="AE37" s="29">
        <v>2</v>
      </c>
      <c r="AF37" s="193">
        <v>0</v>
      </c>
      <c r="AG37" s="193">
        <v>0</v>
      </c>
      <c r="AH37" s="73">
        <v>0</v>
      </c>
      <c r="AI37" s="29">
        <v>1</v>
      </c>
      <c r="AJ37" s="193">
        <v>0</v>
      </c>
      <c r="AK37" s="193">
        <v>0</v>
      </c>
      <c r="AL37" s="193">
        <v>0</v>
      </c>
      <c r="AM37" s="29">
        <v>1</v>
      </c>
      <c r="AN37" s="25">
        <v>0</v>
      </c>
      <c r="AO37" s="25">
        <v>0</v>
      </c>
      <c r="AP37" s="25">
        <v>0</v>
      </c>
      <c r="AQ37" s="28">
        <v>0</v>
      </c>
      <c r="AR37" s="25">
        <v>0</v>
      </c>
      <c r="AS37" s="25">
        <v>0</v>
      </c>
      <c r="AT37" s="25">
        <v>0</v>
      </c>
      <c r="AU37" s="120">
        <v>1</v>
      </c>
      <c r="AV37" s="25">
        <v>0</v>
      </c>
      <c r="AW37" s="25">
        <v>0</v>
      </c>
      <c r="AX37" s="25">
        <v>0</v>
      </c>
      <c r="AY37" s="128">
        <f t="shared" si="0"/>
        <v>19</v>
      </c>
    </row>
    <row r="38" spans="1:51">
      <c r="A38" s="39">
        <v>33</v>
      </c>
      <c r="B38" s="38" t="s">
        <v>42</v>
      </c>
      <c r="C38" s="29">
        <v>2</v>
      </c>
      <c r="D38" s="193">
        <v>0</v>
      </c>
      <c r="E38" s="193"/>
      <c r="F38" s="193"/>
      <c r="G38" s="29">
        <v>2</v>
      </c>
      <c r="H38" s="193">
        <v>0</v>
      </c>
      <c r="I38" s="193"/>
      <c r="J38" s="193"/>
      <c r="K38" s="29">
        <v>2</v>
      </c>
      <c r="L38" s="193">
        <v>0</v>
      </c>
      <c r="M38" s="193"/>
      <c r="N38" s="193"/>
      <c r="O38" s="29">
        <v>2</v>
      </c>
      <c r="P38" s="193">
        <v>0</v>
      </c>
      <c r="Q38" s="193"/>
      <c r="R38" s="193"/>
      <c r="S38" s="29">
        <v>2</v>
      </c>
      <c r="T38" s="193">
        <v>0</v>
      </c>
      <c r="U38" s="193"/>
      <c r="V38" s="193"/>
      <c r="W38" s="29">
        <v>2</v>
      </c>
      <c r="X38" s="193">
        <v>0</v>
      </c>
      <c r="Y38" s="193"/>
      <c r="Z38" s="193"/>
      <c r="AA38" s="29">
        <v>2</v>
      </c>
      <c r="AB38" s="193">
        <v>0</v>
      </c>
      <c r="AC38" s="193"/>
      <c r="AD38" s="193"/>
      <c r="AE38" s="29">
        <v>2</v>
      </c>
      <c r="AF38" s="193">
        <v>0</v>
      </c>
      <c r="AG38" s="193"/>
      <c r="AH38" s="73"/>
      <c r="AI38" s="29">
        <v>1</v>
      </c>
      <c r="AJ38" s="193"/>
      <c r="AK38" s="193"/>
      <c r="AL38" s="193"/>
      <c r="AM38" s="29">
        <v>0</v>
      </c>
      <c r="AN38" s="25">
        <v>0</v>
      </c>
      <c r="AO38" s="25">
        <v>0</v>
      </c>
      <c r="AP38" s="25">
        <v>0</v>
      </c>
      <c r="AQ38" s="28"/>
      <c r="AR38" s="25">
        <v>0</v>
      </c>
      <c r="AS38" s="25">
        <v>0</v>
      </c>
      <c r="AT38" s="25">
        <v>0</v>
      </c>
      <c r="AU38" s="120">
        <v>1</v>
      </c>
      <c r="AV38" s="25">
        <v>0</v>
      </c>
      <c r="AW38" s="25">
        <v>0</v>
      </c>
      <c r="AX38" s="25">
        <v>0</v>
      </c>
      <c r="AY38" s="128">
        <f t="shared" si="0"/>
        <v>18</v>
      </c>
    </row>
    <row r="39" spans="1:51">
      <c r="A39" s="39">
        <v>34</v>
      </c>
      <c r="B39" s="38" t="s">
        <v>43</v>
      </c>
      <c r="C39" s="29">
        <v>2</v>
      </c>
      <c r="D39" s="193">
        <v>20</v>
      </c>
      <c r="E39" s="56">
        <v>20</v>
      </c>
      <c r="F39" s="193">
        <v>20</v>
      </c>
      <c r="G39" s="29">
        <v>2</v>
      </c>
      <c r="H39" s="193">
        <v>30</v>
      </c>
      <c r="I39" s="193">
        <v>30</v>
      </c>
      <c r="J39" s="193">
        <v>30</v>
      </c>
      <c r="K39" s="29">
        <v>2</v>
      </c>
      <c r="L39" s="193">
        <v>25</v>
      </c>
      <c r="M39" s="193">
        <v>25</v>
      </c>
      <c r="N39" s="193">
        <v>25</v>
      </c>
      <c r="O39" s="29">
        <v>2</v>
      </c>
      <c r="P39" s="193">
        <v>25</v>
      </c>
      <c r="Q39" s="193">
        <v>25</v>
      </c>
      <c r="R39" s="193">
        <v>25</v>
      </c>
      <c r="S39" s="29">
        <v>2</v>
      </c>
      <c r="T39" s="193">
        <v>30</v>
      </c>
      <c r="U39" s="193">
        <v>30</v>
      </c>
      <c r="V39" s="193">
        <v>30</v>
      </c>
      <c r="W39" s="29">
        <v>2</v>
      </c>
      <c r="X39" s="193">
        <v>25</v>
      </c>
      <c r="Y39" s="193">
        <v>25</v>
      </c>
      <c r="Z39" s="193">
        <v>25</v>
      </c>
      <c r="AA39" s="29">
        <v>2</v>
      </c>
      <c r="AB39" s="193">
        <v>15</v>
      </c>
      <c r="AC39" s="193">
        <v>15</v>
      </c>
      <c r="AD39" s="193">
        <v>15</v>
      </c>
      <c r="AE39" s="29">
        <v>2</v>
      </c>
      <c r="AF39" s="193">
        <v>15</v>
      </c>
      <c r="AG39" s="193">
        <v>15</v>
      </c>
      <c r="AH39" s="73">
        <v>15</v>
      </c>
      <c r="AI39" s="29">
        <v>1</v>
      </c>
      <c r="AJ39" s="193">
        <v>20</v>
      </c>
      <c r="AK39" s="193">
        <v>20</v>
      </c>
      <c r="AL39" s="193">
        <v>20</v>
      </c>
      <c r="AM39" s="29">
        <v>0</v>
      </c>
      <c r="AN39" s="25">
        <v>0</v>
      </c>
      <c r="AO39" s="25">
        <v>0</v>
      </c>
      <c r="AP39" s="25">
        <v>0</v>
      </c>
      <c r="AQ39" s="28">
        <v>1</v>
      </c>
      <c r="AR39" s="25">
        <v>15</v>
      </c>
      <c r="AS39" s="25">
        <v>15</v>
      </c>
      <c r="AT39" s="25">
        <v>15</v>
      </c>
      <c r="AU39" s="120">
        <v>1</v>
      </c>
      <c r="AV39" s="25">
        <v>0</v>
      </c>
      <c r="AW39" s="25">
        <v>0</v>
      </c>
      <c r="AX39" s="25">
        <v>0</v>
      </c>
      <c r="AY39" s="128">
        <f t="shared" si="0"/>
        <v>19</v>
      </c>
    </row>
    <row r="40" spans="1:51">
      <c r="A40" s="39">
        <v>35</v>
      </c>
      <c r="B40" s="38" t="s">
        <v>44</v>
      </c>
      <c r="C40" s="29">
        <v>3</v>
      </c>
      <c r="D40" s="193">
        <v>170</v>
      </c>
      <c r="E40" s="56">
        <v>169</v>
      </c>
      <c r="F40" s="193">
        <v>30</v>
      </c>
      <c r="G40" s="29">
        <v>3</v>
      </c>
      <c r="H40" s="193">
        <v>150</v>
      </c>
      <c r="I40" s="193">
        <v>83</v>
      </c>
      <c r="J40" s="193">
        <v>41</v>
      </c>
      <c r="K40" s="29">
        <v>3</v>
      </c>
      <c r="L40" s="193">
        <v>71</v>
      </c>
      <c r="M40" s="193">
        <v>63</v>
      </c>
      <c r="N40" s="193">
        <v>17</v>
      </c>
      <c r="O40" s="29">
        <v>3</v>
      </c>
      <c r="P40" s="193">
        <v>135</v>
      </c>
      <c r="Q40" s="193">
        <v>115</v>
      </c>
      <c r="R40" s="193">
        <v>70</v>
      </c>
      <c r="S40" s="29">
        <v>3</v>
      </c>
      <c r="T40" s="193">
        <v>230</v>
      </c>
      <c r="U40" s="193">
        <v>137</v>
      </c>
      <c r="V40" s="193">
        <v>93</v>
      </c>
      <c r="W40" s="29">
        <v>3</v>
      </c>
      <c r="X40" s="193">
        <v>1</v>
      </c>
      <c r="Y40" s="193">
        <v>1</v>
      </c>
      <c r="Z40" s="193">
        <v>1</v>
      </c>
      <c r="AA40" s="29">
        <v>2</v>
      </c>
      <c r="AB40" s="193">
        <v>1</v>
      </c>
      <c r="AC40" s="193">
        <v>1</v>
      </c>
      <c r="AD40" s="193">
        <v>1</v>
      </c>
      <c r="AE40" s="29">
        <v>2</v>
      </c>
      <c r="AF40" s="193">
        <v>0</v>
      </c>
      <c r="AG40" s="193">
        <v>0</v>
      </c>
      <c r="AH40" s="73">
        <v>0</v>
      </c>
      <c r="AI40" s="29">
        <v>1</v>
      </c>
      <c r="AJ40" s="193">
        <v>0</v>
      </c>
      <c r="AK40" s="193">
        <v>0</v>
      </c>
      <c r="AL40" s="193">
        <v>0</v>
      </c>
      <c r="AM40" s="29">
        <v>0</v>
      </c>
      <c r="AN40" s="25">
        <v>0</v>
      </c>
      <c r="AO40" s="25">
        <v>0</v>
      </c>
      <c r="AP40" s="25">
        <v>0</v>
      </c>
      <c r="AQ40" s="28">
        <v>0</v>
      </c>
      <c r="AR40" s="25">
        <v>0</v>
      </c>
      <c r="AS40" s="25">
        <v>0</v>
      </c>
      <c r="AT40" s="25">
        <v>0</v>
      </c>
      <c r="AU40" s="120">
        <v>1</v>
      </c>
      <c r="AV40" s="25">
        <v>0</v>
      </c>
      <c r="AW40" s="25">
        <v>0</v>
      </c>
      <c r="AX40" s="25">
        <v>0</v>
      </c>
      <c r="AY40" s="128">
        <f t="shared" si="0"/>
        <v>24</v>
      </c>
    </row>
    <row r="41" spans="1:51">
      <c r="A41" s="39">
        <v>36</v>
      </c>
      <c r="B41" s="38" t="s">
        <v>45</v>
      </c>
      <c r="C41" s="29">
        <v>3</v>
      </c>
      <c r="D41" s="193">
        <v>0</v>
      </c>
      <c r="E41" s="56"/>
      <c r="F41" s="193"/>
      <c r="G41" s="29">
        <v>3</v>
      </c>
      <c r="H41" s="193">
        <v>0</v>
      </c>
      <c r="I41" s="193"/>
      <c r="J41" s="193"/>
      <c r="K41" s="29">
        <v>3</v>
      </c>
      <c r="L41" s="193">
        <v>0</v>
      </c>
      <c r="M41" s="193"/>
      <c r="N41" s="193"/>
      <c r="O41" s="29">
        <v>3</v>
      </c>
      <c r="P41" s="193">
        <v>0</v>
      </c>
      <c r="Q41" s="193"/>
      <c r="R41" s="193"/>
      <c r="S41" s="29">
        <v>3</v>
      </c>
      <c r="T41" s="193">
        <v>0</v>
      </c>
      <c r="U41" s="193"/>
      <c r="V41" s="193"/>
      <c r="W41" s="29">
        <v>3</v>
      </c>
      <c r="X41" s="193">
        <v>0</v>
      </c>
      <c r="Y41" s="193"/>
      <c r="Z41" s="193"/>
      <c r="AA41" s="29">
        <v>2</v>
      </c>
      <c r="AB41" s="193">
        <v>0</v>
      </c>
      <c r="AC41" s="193"/>
      <c r="AD41" s="193"/>
      <c r="AE41" s="29">
        <v>2</v>
      </c>
      <c r="AF41" s="193">
        <v>0</v>
      </c>
      <c r="AG41" s="193"/>
      <c r="AH41" s="73"/>
      <c r="AI41" s="29">
        <v>1</v>
      </c>
      <c r="AJ41" s="193"/>
      <c r="AK41" s="193"/>
      <c r="AL41" s="193"/>
      <c r="AM41" s="29">
        <v>0</v>
      </c>
      <c r="AN41" s="25">
        <v>0</v>
      </c>
      <c r="AO41" s="25">
        <v>0</v>
      </c>
      <c r="AP41" s="25">
        <v>0</v>
      </c>
      <c r="AQ41" s="28"/>
      <c r="AR41" s="25">
        <v>0</v>
      </c>
      <c r="AS41" s="25">
        <v>0</v>
      </c>
      <c r="AT41" s="25">
        <v>0</v>
      </c>
      <c r="AU41" s="120">
        <v>1</v>
      </c>
      <c r="AV41" s="25">
        <v>0</v>
      </c>
      <c r="AW41" s="25">
        <v>0</v>
      </c>
      <c r="AX41" s="25">
        <v>0</v>
      </c>
      <c r="AY41" s="128">
        <f t="shared" si="0"/>
        <v>24</v>
      </c>
    </row>
    <row r="42" spans="1:51">
      <c r="A42" s="39">
        <v>37</v>
      </c>
      <c r="B42" s="38" t="s">
        <v>46</v>
      </c>
      <c r="C42" s="29">
        <v>3</v>
      </c>
      <c r="D42" s="193">
        <v>18</v>
      </c>
      <c r="E42" s="56">
        <v>18</v>
      </c>
      <c r="F42" s="193">
        <v>15</v>
      </c>
      <c r="G42" s="29">
        <v>3</v>
      </c>
      <c r="H42" s="193">
        <v>30</v>
      </c>
      <c r="I42" s="193">
        <v>30</v>
      </c>
      <c r="J42" s="193">
        <v>11</v>
      </c>
      <c r="K42" s="29">
        <v>3</v>
      </c>
      <c r="L42" s="193">
        <v>4</v>
      </c>
      <c r="M42" s="193">
        <v>4</v>
      </c>
      <c r="N42" s="193">
        <v>3</v>
      </c>
      <c r="O42" s="29">
        <v>3</v>
      </c>
      <c r="P42" s="193">
        <v>10</v>
      </c>
      <c r="Q42" s="193">
        <v>10</v>
      </c>
      <c r="R42" s="193">
        <v>4</v>
      </c>
      <c r="S42" s="29">
        <v>3</v>
      </c>
      <c r="T42" s="193">
        <v>38</v>
      </c>
      <c r="U42" s="193">
        <v>38</v>
      </c>
      <c r="V42" s="193">
        <v>38</v>
      </c>
      <c r="W42" s="29">
        <v>3</v>
      </c>
      <c r="X42" s="193">
        <v>7</v>
      </c>
      <c r="Y42" s="193">
        <v>7</v>
      </c>
      <c r="Z42" s="193">
        <v>3</v>
      </c>
      <c r="AA42" s="29">
        <v>2</v>
      </c>
      <c r="AB42" s="193">
        <v>3</v>
      </c>
      <c r="AC42" s="193">
        <v>3</v>
      </c>
      <c r="AD42" s="193">
        <v>3</v>
      </c>
      <c r="AE42" s="29">
        <v>2</v>
      </c>
      <c r="AF42" s="193">
        <v>2</v>
      </c>
      <c r="AG42" s="193">
        <v>2</v>
      </c>
      <c r="AH42" s="73">
        <v>1</v>
      </c>
      <c r="AI42" s="29">
        <v>1</v>
      </c>
      <c r="AJ42" s="193">
        <v>0</v>
      </c>
      <c r="AK42" s="193">
        <v>0</v>
      </c>
      <c r="AL42" s="193">
        <v>0</v>
      </c>
      <c r="AM42" s="29">
        <v>0</v>
      </c>
      <c r="AN42" s="25">
        <v>0</v>
      </c>
      <c r="AO42" s="25">
        <v>0</v>
      </c>
      <c r="AP42" s="25">
        <v>0</v>
      </c>
      <c r="AQ42" s="28">
        <v>0</v>
      </c>
      <c r="AR42" s="25">
        <v>0</v>
      </c>
      <c r="AS42" s="25">
        <v>0</v>
      </c>
      <c r="AT42" s="25">
        <v>0</v>
      </c>
      <c r="AU42" s="120">
        <v>1</v>
      </c>
      <c r="AV42" s="25">
        <v>0</v>
      </c>
      <c r="AW42" s="25">
        <v>0</v>
      </c>
      <c r="AX42" s="25">
        <v>0</v>
      </c>
      <c r="AY42" s="128">
        <f t="shared" si="0"/>
        <v>24</v>
      </c>
    </row>
    <row r="43" spans="1:51">
      <c r="A43" s="39">
        <v>38</v>
      </c>
      <c r="B43" s="38" t="s">
        <v>47</v>
      </c>
      <c r="C43" s="29">
        <v>2</v>
      </c>
      <c r="D43" s="193">
        <v>0</v>
      </c>
      <c r="E43" s="193"/>
      <c r="F43" s="193"/>
      <c r="G43" s="29">
        <v>2</v>
      </c>
      <c r="H43" s="193">
        <v>0</v>
      </c>
      <c r="I43" s="193"/>
      <c r="J43" s="193"/>
      <c r="K43" s="29">
        <v>2</v>
      </c>
      <c r="L43" s="193">
        <v>0</v>
      </c>
      <c r="M43" s="193"/>
      <c r="N43" s="193"/>
      <c r="O43" s="29">
        <v>2</v>
      </c>
      <c r="P43" s="193">
        <v>0</v>
      </c>
      <c r="Q43" s="193"/>
      <c r="R43" s="193"/>
      <c r="S43" s="29">
        <v>2</v>
      </c>
      <c r="T43" s="193">
        <v>0</v>
      </c>
      <c r="U43" s="193"/>
      <c r="V43" s="193"/>
      <c r="W43" s="29">
        <v>2</v>
      </c>
      <c r="X43" s="193">
        <v>0</v>
      </c>
      <c r="Y43" s="193"/>
      <c r="Z43" s="193"/>
      <c r="AA43" s="29">
        <v>2</v>
      </c>
      <c r="AB43" s="193">
        <v>0</v>
      </c>
      <c r="AC43" s="193"/>
      <c r="AD43" s="193"/>
      <c r="AE43" s="29">
        <v>2</v>
      </c>
      <c r="AF43" s="193">
        <v>0</v>
      </c>
      <c r="AG43" s="193"/>
      <c r="AH43" s="73"/>
      <c r="AI43" s="29">
        <v>1</v>
      </c>
      <c r="AJ43" s="193"/>
      <c r="AK43" s="193"/>
      <c r="AL43" s="193"/>
      <c r="AM43" s="29">
        <v>1</v>
      </c>
      <c r="AN43" s="25">
        <v>0</v>
      </c>
      <c r="AO43" s="25">
        <v>0</v>
      </c>
      <c r="AP43" s="25">
        <v>0</v>
      </c>
      <c r="AQ43" s="28"/>
      <c r="AR43" s="25">
        <v>0</v>
      </c>
      <c r="AS43" s="25">
        <v>0</v>
      </c>
      <c r="AT43" s="25">
        <v>0</v>
      </c>
      <c r="AU43" s="120">
        <v>1</v>
      </c>
      <c r="AV43" s="25">
        <v>0</v>
      </c>
      <c r="AW43" s="25">
        <v>0</v>
      </c>
      <c r="AX43" s="25">
        <v>0</v>
      </c>
      <c r="AY43" s="128">
        <f t="shared" si="0"/>
        <v>19</v>
      </c>
    </row>
    <row r="44" spans="1:51">
      <c r="A44" s="39">
        <v>39</v>
      </c>
      <c r="B44" s="38" t="s">
        <v>48</v>
      </c>
      <c r="C44" s="29">
        <v>2</v>
      </c>
      <c r="D44" s="193">
        <v>0</v>
      </c>
      <c r="E44" s="193"/>
      <c r="F44" s="193"/>
      <c r="G44" s="29">
        <v>2</v>
      </c>
      <c r="H44" s="193">
        <v>0</v>
      </c>
      <c r="I44" s="193"/>
      <c r="J44" s="193"/>
      <c r="K44" s="29">
        <v>2</v>
      </c>
      <c r="L44" s="193">
        <v>0</v>
      </c>
      <c r="M44" s="193"/>
      <c r="N44" s="193"/>
      <c r="O44" s="29">
        <v>2</v>
      </c>
      <c r="P44" s="193">
        <v>0</v>
      </c>
      <c r="Q44" s="193"/>
      <c r="R44" s="193"/>
      <c r="S44" s="29">
        <v>2</v>
      </c>
      <c r="T44" s="193">
        <v>0</v>
      </c>
      <c r="U44" s="193"/>
      <c r="V44" s="193"/>
      <c r="W44" s="29">
        <v>2</v>
      </c>
      <c r="X44" s="193">
        <v>0</v>
      </c>
      <c r="Y44" s="193"/>
      <c r="Z44" s="193"/>
      <c r="AA44" s="29">
        <v>2</v>
      </c>
      <c r="AB44" s="193">
        <v>0</v>
      </c>
      <c r="AC44" s="193"/>
      <c r="AD44" s="193"/>
      <c r="AE44" s="29">
        <v>2</v>
      </c>
      <c r="AF44" s="193">
        <v>0</v>
      </c>
      <c r="AG44" s="193"/>
      <c r="AH44" s="73"/>
      <c r="AI44" s="29">
        <v>1</v>
      </c>
      <c r="AJ44" s="193"/>
      <c r="AK44" s="193"/>
      <c r="AL44" s="193"/>
      <c r="AM44" s="29">
        <v>0</v>
      </c>
      <c r="AN44" s="25">
        <v>0</v>
      </c>
      <c r="AO44" s="25">
        <v>0</v>
      </c>
      <c r="AP44" s="25">
        <v>0</v>
      </c>
      <c r="AQ44" s="28"/>
      <c r="AR44" s="25">
        <v>0</v>
      </c>
      <c r="AS44" s="25">
        <v>0</v>
      </c>
      <c r="AT44" s="25">
        <v>0</v>
      </c>
      <c r="AU44" s="120">
        <v>1</v>
      </c>
      <c r="AV44" s="25">
        <v>0</v>
      </c>
      <c r="AW44" s="25">
        <v>0</v>
      </c>
      <c r="AX44" s="25">
        <v>0</v>
      </c>
      <c r="AY44" s="128">
        <f t="shared" si="0"/>
        <v>18</v>
      </c>
    </row>
    <row r="45" spans="1:51">
      <c r="A45" s="39">
        <v>40</v>
      </c>
      <c r="B45" s="38" t="s">
        <v>49</v>
      </c>
      <c r="C45" s="29">
        <v>2</v>
      </c>
      <c r="D45" s="193">
        <v>5</v>
      </c>
      <c r="E45" s="56">
        <v>5</v>
      </c>
      <c r="F45" s="193">
        <v>5</v>
      </c>
      <c r="G45" s="29">
        <v>2</v>
      </c>
      <c r="H45" s="193">
        <v>70</v>
      </c>
      <c r="I45" s="193">
        <v>70</v>
      </c>
      <c r="J45" s="193">
        <v>70</v>
      </c>
      <c r="K45" s="29">
        <v>2</v>
      </c>
      <c r="L45" s="193">
        <v>14</v>
      </c>
      <c r="M45" s="193">
        <v>14</v>
      </c>
      <c r="N45" s="193">
        <v>14</v>
      </c>
      <c r="O45" s="29">
        <v>2</v>
      </c>
      <c r="P45" s="193">
        <v>30</v>
      </c>
      <c r="Q45" s="193">
        <v>30</v>
      </c>
      <c r="R45" s="193">
        <v>30</v>
      </c>
      <c r="S45" s="29">
        <v>2</v>
      </c>
      <c r="T45" s="193">
        <v>80</v>
      </c>
      <c r="U45" s="193">
        <v>80</v>
      </c>
      <c r="V45" s="193">
        <v>80</v>
      </c>
      <c r="W45" s="29">
        <v>2</v>
      </c>
      <c r="X45" s="193">
        <v>24</v>
      </c>
      <c r="Y45" s="193">
        <v>24</v>
      </c>
      <c r="Z45" s="193">
        <v>24</v>
      </c>
      <c r="AA45" s="29">
        <v>2</v>
      </c>
      <c r="AB45" s="193">
        <v>8</v>
      </c>
      <c r="AC45" s="193">
        <v>8</v>
      </c>
      <c r="AD45" s="193">
        <v>8</v>
      </c>
      <c r="AE45" s="29">
        <v>2</v>
      </c>
      <c r="AF45" s="193">
        <v>5</v>
      </c>
      <c r="AG45" s="193">
        <v>5</v>
      </c>
      <c r="AH45" s="73">
        <v>5</v>
      </c>
      <c r="AI45" s="29">
        <v>1</v>
      </c>
      <c r="AJ45" s="193">
        <v>33</v>
      </c>
      <c r="AK45" s="193">
        <v>33</v>
      </c>
      <c r="AL45" s="193">
        <v>33</v>
      </c>
      <c r="AM45" s="29">
        <v>1</v>
      </c>
      <c r="AN45" s="25">
        <v>3</v>
      </c>
      <c r="AO45" s="25">
        <v>3</v>
      </c>
      <c r="AP45" s="25">
        <v>3</v>
      </c>
      <c r="AQ45" s="28">
        <v>0</v>
      </c>
      <c r="AR45" s="25">
        <v>6</v>
      </c>
      <c r="AS45" s="25">
        <v>6</v>
      </c>
      <c r="AT45" s="25">
        <v>6</v>
      </c>
      <c r="AU45" s="120">
        <v>1</v>
      </c>
      <c r="AV45" s="25">
        <v>29</v>
      </c>
      <c r="AW45" s="25">
        <v>29</v>
      </c>
      <c r="AX45" s="25">
        <v>0</v>
      </c>
      <c r="AY45" s="128">
        <f t="shared" si="0"/>
        <v>19</v>
      </c>
    </row>
    <row r="46" spans="1:51">
      <c r="A46" s="39">
        <v>41</v>
      </c>
      <c r="B46" s="38" t="s">
        <v>50</v>
      </c>
      <c r="C46" s="29">
        <v>2</v>
      </c>
      <c r="D46" s="193">
        <v>61</v>
      </c>
      <c r="E46" s="56">
        <v>61</v>
      </c>
      <c r="F46" s="193">
        <v>61</v>
      </c>
      <c r="G46" s="29">
        <v>2</v>
      </c>
      <c r="H46" s="193">
        <v>71</v>
      </c>
      <c r="I46" s="193">
        <v>71</v>
      </c>
      <c r="J46" s="193">
        <v>71</v>
      </c>
      <c r="K46" s="29">
        <v>2</v>
      </c>
      <c r="L46" s="193">
        <v>62</v>
      </c>
      <c r="M46" s="193">
        <v>62</v>
      </c>
      <c r="N46" s="193">
        <v>62</v>
      </c>
      <c r="O46" s="29">
        <v>2</v>
      </c>
      <c r="P46" s="193">
        <v>58</v>
      </c>
      <c r="Q46" s="193">
        <v>58</v>
      </c>
      <c r="R46" s="193">
        <v>58</v>
      </c>
      <c r="S46" s="29">
        <v>2</v>
      </c>
      <c r="T46" s="193">
        <v>68</v>
      </c>
      <c r="U46" s="193">
        <v>68</v>
      </c>
      <c r="V46" s="193">
        <v>40</v>
      </c>
      <c r="W46" s="29">
        <v>2</v>
      </c>
      <c r="X46" s="193">
        <v>63</v>
      </c>
      <c r="Y46" s="193">
        <v>63</v>
      </c>
      <c r="Z46" s="193">
        <v>63</v>
      </c>
      <c r="AA46" s="29">
        <v>2</v>
      </c>
      <c r="AB46" s="193">
        <v>9</v>
      </c>
      <c r="AC46" s="193">
        <v>5</v>
      </c>
      <c r="AD46" s="193">
        <v>5</v>
      </c>
      <c r="AE46" s="29">
        <v>2</v>
      </c>
      <c r="AF46" s="193">
        <v>38</v>
      </c>
      <c r="AG46" s="193">
        <v>38</v>
      </c>
      <c r="AH46" s="73">
        <v>38</v>
      </c>
      <c r="AI46" s="29">
        <v>1</v>
      </c>
      <c r="AJ46" s="193">
        <v>0</v>
      </c>
      <c r="AK46" s="193">
        <v>0</v>
      </c>
      <c r="AL46" s="193">
        <v>0</v>
      </c>
      <c r="AM46" s="29">
        <v>1</v>
      </c>
      <c r="AN46" s="25">
        <v>1</v>
      </c>
      <c r="AO46" s="25">
        <v>1</v>
      </c>
      <c r="AP46" s="25">
        <v>1</v>
      </c>
      <c r="AQ46" s="28">
        <v>0</v>
      </c>
      <c r="AR46" s="25">
        <v>0</v>
      </c>
      <c r="AS46" s="25">
        <v>0</v>
      </c>
      <c r="AT46" s="25">
        <v>0</v>
      </c>
      <c r="AU46" s="120">
        <v>1</v>
      </c>
      <c r="AV46" s="25">
        <v>40</v>
      </c>
      <c r="AW46" s="25">
        <v>40</v>
      </c>
      <c r="AX46" s="25">
        <v>20</v>
      </c>
      <c r="AY46" s="128">
        <f t="shared" si="0"/>
        <v>19</v>
      </c>
    </row>
    <row r="47" spans="1:51">
      <c r="A47" s="39">
        <v>42</v>
      </c>
      <c r="B47" s="38" t="s">
        <v>51</v>
      </c>
      <c r="C47" s="29">
        <v>2</v>
      </c>
      <c r="D47" s="193">
        <v>0</v>
      </c>
      <c r="E47" s="193"/>
      <c r="F47" s="193"/>
      <c r="G47" s="29">
        <v>2</v>
      </c>
      <c r="H47" s="193">
        <v>0</v>
      </c>
      <c r="I47" s="193"/>
      <c r="J47" s="193"/>
      <c r="K47" s="29">
        <v>2</v>
      </c>
      <c r="L47" s="193">
        <v>0</v>
      </c>
      <c r="M47" s="193"/>
      <c r="N47" s="193"/>
      <c r="O47" s="29">
        <v>2</v>
      </c>
      <c r="P47" s="193">
        <v>0</v>
      </c>
      <c r="Q47" s="193"/>
      <c r="R47" s="193"/>
      <c r="S47" s="29">
        <v>2</v>
      </c>
      <c r="T47" s="193">
        <v>0</v>
      </c>
      <c r="U47" s="193"/>
      <c r="V47" s="193"/>
      <c r="W47" s="29">
        <v>2</v>
      </c>
      <c r="X47" s="193">
        <v>0</v>
      </c>
      <c r="Y47" s="193"/>
      <c r="Z47" s="193"/>
      <c r="AA47" s="29">
        <v>2</v>
      </c>
      <c r="AB47" s="193">
        <v>0</v>
      </c>
      <c r="AC47" s="193"/>
      <c r="AD47" s="193"/>
      <c r="AE47" s="29">
        <v>2</v>
      </c>
      <c r="AF47" s="193">
        <v>0</v>
      </c>
      <c r="AG47" s="193"/>
      <c r="AH47" s="73"/>
      <c r="AI47" s="29">
        <v>1</v>
      </c>
      <c r="AJ47" s="193"/>
      <c r="AK47" s="193"/>
      <c r="AL47" s="193"/>
      <c r="AM47" s="29">
        <v>0</v>
      </c>
      <c r="AN47" s="25">
        <v>0</v>
      </c>
      <c r="AO47" s="25">
        <v>0</v>
      </c>
      <c r="AP47" s="25">
        <v>0</v>
      </c>
      <c r="AQ47" s="28"/>
      <c r="AR47" s="25">
        <v>0</v>
      </c>
      <c r="AS47" s="25">
        <v>0</v>
      </c>
      <c r="AT47" s="25">
        <v>0</v>
      </c>
      <c r="AU47" s="120">
        <v>1</v>
      </c>
      <c r="AV47" s="25">
        <v>0</v>
      </c>
      <c r="AW47" s="25">
        <v>0</v>
      </c>
      <c r="AX47" s="25">
        <v>0</v>
      </c>
      <c r="AY47" s="128">
        <f t="shared" si="0"/>
        <v>18</v>
      </c>
    </row>
    <row r="48" spans="1:51">
      <c r="A48" s="39">
        <v>43</v>
      </c>
      <c r="B48" s="38" t="s">
        <v>52</v>
      </c>
      <c r="C48" s="29">
        <v>2</v>
      </c>
      <c r="D48" s="193">
        <v>0</v>
      </c>
      <c r="E48" s="193"/>
      <c r="F48" s="193"/>
      <c r="G48" s="29">
        <v>2</v>
      </c>
      <c r="H48" s="193">
        <v>0</v>
      </c>
      <c r="I48" s="193"/>
      <c r="J48" s="193"/>
      <c r="K48" s="29">
        <v>2</v>
      </c>
      <c r="L48" s="193">
        <v>0</v>
      </c>
      <c r="M48" s="193"/>
      <c r="N48" s="193"/>
      <c r="O48" s="29">
        <v>2</v>
      </c>
      <c r="P48" s="193">
        <v>0</v>
      </c>
      <c r="Q48" s="193"/>
      <c r="R48" s="193"/>
      <c r="S48" s="29">
        <v>2</v>
      </c>
      <c r="T48" s="193">
        <v>0</v>
      </c>
      <c r="U48" s="193"/>
      <c r="V48" s="193"/>
      <c r="W48" s="29">
        <v>2</v>
      </c>
      <c r="X48" s="193">
        <v>0</v>
      </c>
      <c r="Y48" s="193"/>
      <c r="Z48" s="193"/>
      <c r="AA48" s="29">
        <v>2</v>
      </c>
      <c r="AB48" s="193">
        <v>0</v>
      </c>
      <c r="AC48" s="193"/>
      <c r="AD48" s="193"/>
      <c r="AE48" s="29">
        <v>2</v>
      </c>
      <c r="AF48" s="193">
        <v>0</v>
      </c>
      <c r="AG48" s="193"/>
      <c r="AH48" s="73"/>
      <c r="AI48" s="29">
        <v>1</v>
      </c>
      <c r="AJ48" s="193"/>
      <c r="AK48" s="193"/>
      <c r="AL48" s="193"/>
      <c r="AM48" s="29">
        <v>0</v>
      </c>
      <c r="AN48" s="25">
        <v>0</v>
      </c>
      <c r="AO48" s="25">
        <v>0</v>
      </c>
      <c r="AP48" s="25">
        <v>0</v>
      </c>
      <c r="AQ48" s="28"/>
      <c r="AR48" s="25">
        <v>0</v>
      </c>
      <c r="AS48" s="25">
        <v>0</v>
      </c>
      <c r="AT48" s="25">
        <v>0</v>
      </c>
      <c r="AU48" s="120">
        <v>2</v>
      </c>
      <c r="AV48" s="25">
        <v>0</v>
      </c>
      <c r="AW48" s="25">
        <v>0</v>
      </c>
      <c r="AX48" s="25">
        <v>0</v>
      </c>
      <c r="AY48" s="128">
        <f t="shared" si="0"/>
        <v>19</v>
      </c>
    </row>
    <row r="49" spans="1:51">
      <c r="A49" s="39">
        <v>44</v>
      </c>
      <c r="B49" s="38" t="s">
        <v>53</v>
      </c>
      <c r="C49" s="29">
        <v>3</v>
      </c>
      <c r="D49" s="193">
        <v>27</v>
      </c>
      <c r="E49" s="193">
        <v>23</v>
      </c>
      <c r="F49" s="193">
        <v>23</v>
      </c>
      <c r="G49" s="29">
        <v>3</v>
      </c>
      <c r="H49" s="193">
        <v>739</v>
      </c>
      <c r="I49" s="193">
        <v>719</v>
      </c>
      <c r="J49" s="193">
        <v>719</v>
      </c>
      <c r="K49" s="29">
        <v>3</v>
      </c>
      <c r="L49" s="193">
        <v>42</v>
      </c>
      <c r="M49" s="193">
        <v>37</v>
      </c>
      <c r="N49" s="193">
        <v>37</v>
      </c>
      <c r="O49" s="29">
        <v>3</v>
      </c>
      <c r="P49" s="193">
        <v>38</v>
      </c>
      <c r="Q49" s="193">
        <v>38</v>
      </c>
      <c r="R49" s="193">
        <v>38</v>
      </c>
      <c r="S49" s="29">
        <v>3</v>
      </c>
      <c r="T49" s="193">
        <v>536</v>
      </c>
      <c r="U49" s="193">
        <v>322</v>
      </c>
      <c r="V49" s="193">
        <v>0</v>
      </c>
      <c r="W49" s="29">
        <v>3</v>
      </c>
      <c r="X49" s="193">
        <v>219</v>
      </c>
      <c r="Y49" s="193">
        <v>204</v>
      </c>
      <c r="Z49" s="193">
        <v>204</v>
      </c>
      <c r="AA49" s="29">
        <v>2</v>
      </c>
      <c r="AB49" s="193">
        <v>15</v>
      </c>
      <c r="AC49" s="193">
        <v>15</v>
      </c>
      <c r="AD49" s="193">
        <v>15</v>
      </c>
      <c r="AE49" s="29">
        <v>2</v>
      </c>
      <c r="AF49" s="193">
        <v>36</v>
      </c>
      <c r="AG49" s="193">
        <v>36</v>
      </c>
      <c r="AH49" s="73">
        <v>36</v>
      </c>
      <c r="AI49" s="29">
        <v>1</v>
      </c>
      <c r="AJ49" s="193">
        <v>0</v>
      </c>
      <c r="AK49" s="193">
        <v>0</v>
      </c>
      <c r="AL49" s="193">
        <v>0</v>
      </c>
      <c r="AM49" s="29">
        <v>0</v>
      </c>
      <c r="AN49" s="25">
        <v>0</v>
      </c>
      <c r="AO49" s="25">
        <v>0</v>
      </c>
      <c r="AP49" s="25">
        <v>0</v>
      </c>
      <c r="AQ49" s="28">
        <v>0</v>
      </c>
      <c r="AR49" s="25">
        <v>0</v>
      </c>
      <c r="AS49" s="25">
        <v>0</v>
      </c>
      <c r="AT49" s="25">
        <v>0</v>
      </c>
      <c r="AU49" s="120">
        <v>1</v>
      </c>
      <c r="AV49" s="25">
        <v>0</v>
      </c>
      <c r="AW49" s="25">
        <v>0</v>
      </c>
      <c r="AX49" s="25">
        <v>0</v>
      </c>
      <c r="AY49" s="128">
        <f t="shared" si="0"/>
        <v>24</v>
      </c>
    </row>
    <row r="50" spans="1:51">
      <c r="A50" s="39">
        <v>45</v>
      </c>
      <c r="B50" s="38" t="s">
        <v>54</v>
      </c>
      <c r="C50" s="29">
        <v>2</v>
      </c>
      <c r="D50" s="193">
        <v>64</v>
      </c>
      <c r="E50" s="56">
        <v>64</v>
      </c>
      <c r="F50" s="193">
        <v>38</v>
      </c>
      <c r="G50" s="29">
        <v>2</v>
      </c>
      <c r="H50" s="193">
        <v>61</v>
      </c>
      <c r="I50" s="193">
        <v>61</v>
      </c>
      <c r="J50" s="193">
        <v>45</v>
      </c>
      <c r="K50" s="29">
        <v>2</v>
      </c>
      <c r="L50" s="193">
        <v>24</v>
      </c>
      <c r="M50" s="193">
        <v>24</v>
      </c>
      <c r="N50" s="193">
        <v>12</v>
      </c>
      <c r="O50" s="29">
        <v>2</v>
      </c>
      <c r="P50" s="193">
        <v>32</v>
      </c>
      <c r="Q50" s="193">
        <v>32</v>
      </c>
      <c r="R50" s="193">
        <v>30</v>
      </c>
      <c r="S50" s="29">
        <v>2</v>
      </c>
      <c r="T50" s="193">
        <v>48</v>
      </c>
      <c r="U50" s="193">
        <v>48</v>
      </c>
      <c r="V50" s="193">
        <v>0</v>
      </c>
      <c r="W50" s="29">
        <v>2</v>
      </c>
      <c r="X50" s="193">
        <v>68</v>
      </c>
      <c r="Y50" s="193">
        <v>68</v>
      </c>
      <c r="Z50" s="193">
        <v>68</v>
      </c>
      <c r="AA50" s="29">
        <v>2</v>
      </c>
      <c r="AB50" s="193">
        <v>63</v>
      </c>
      <c r="AC50" s="193">
        <v>63</v>
      </c>
      <c r="AD50" s="193">
        <v>60</v>
      </c>
      <c r="AE50" s="29">
        <v>2</v>
      </c>
      <c r="AF50" s="193">
        <v>29</v>
      </c>
      <c r="AG50" s="193">
        <v>29</v>
      </c>
      <c r="AH50" s="73">
        <v>28</v>
      </c>
      <c r="AI50" s="29">
        <v>1</v>
      </c>
      <c r="AJ50" s="193">
        <v>25</v>
      </c>
      <c r="AK50" s="193">
        <v>25</v>
      </c>
      <c r="AL50" s="193">
        <v>0</v>
      </c>
      <c r="AM50" s="29">
        <v>0</v>
      </c>
      <c r="AN50" s="25">
        <v>0</v>
      </c>
      <c r="AO50" s="25">
        <v>0</v>
      </c>
      <c r="AP50" s="25">
        <v>0</v>
      </c>
      <c r="AQ50" s="28">
        <v>1</v>
      </c>
      <c r="AR50" s="25">
        <v>0</v>
      </c>
      <c r="AS50" s="25">
        <v>0</v>
      </c>
      <c r="AT50" s="25">
        <v>0</v>
      </c>
      <c r="AU50" s="120">
        <v>1</v>
      </c>
      <c r="AV50" s="25">
        <v>0</v>
      </c>
      <c r="AW50" s="25">
        <v>0</v>
      </c>
      <c r="AX50" s="25">
        <v>0</v>
      </c>
      <c r="AY50" s="128">
        <f t="shared" si="0"/>
        <v>19</v>
      </c>
    </row>
    <row r="51" spans="1:51">
      <c r="A51" s="39">
        <v>46</v>
      </c>
      <c r="B51" s="38" t="s">
        <v>55</v>
      </c>
      <c r="C51" s="29">
        <v>2</v>
      </c>
      <c r="D51" s="193">
        <v>7</v>
      </c>
      <c r="E51" s="56">
        <v>5</v>
      </c>
      <c r="F51" s="193">
        <v>4</v>
      </c>
      <c r="G51" s="29">
        <v>2</v>
      </c>
      <c r="H51" s="193">
        <v>8</v>
      </c>
      <c r="I51" s="193">
        <v>6</v>
      </c>
      <c r="J51" s="193">
        <v>5</v>
      </c>
      <c r="K51" s="29">
        <v>2</v>
      </c>
      <c r="L51" s="193">
        <v>6</v>
      </c>
      <c r="M51" s="193">
        <v>6</v>
      </c>
      <c r="N51" s="193">
        <v>1</v>
      </c>
      <c r="O51" s="29">
        <v>2</v>
      </c>
      <c r="P51" s="193">
        <v>9</v>
      </c>
      <c r="Q51" s="193">
        <v>6</v>
      </c>
      <c r="R51" s="193">
        <v>1</v>
      </c>
      <c r="S51" s="29">
        <v>2</v>
      </c>
      <c r="T51" s="193">
        <v>17</v>
      </c>
      <c r="U51" s="193">
        <v>10</v>
      </c>
      <c r="V51" s="193">
        <v>5</v>
      </c>
      <c r="W51" s="29">
        <v>2</v>
      </c>
      <c r="X51" s="193">
        <v>6</v>
      </c>
      <c r="Y51" s="193">
        <v>6</v>
      </c>
      <c r="Z51" s="193">
        <v>6</v>
      </c>
      <c r="AA51" s="29">
        <v>2</v>
      </c>
      <c r="AB51" s="193">
        <v>5</v>
      </c>
      <c r="AC51" s="193">
        <v>5</v>
      </c>
      <c r="AD51" s="193">
        <v>5</v>
      </c>
      <c r="AE51" s="29">
        <v>2</v>
      </c>
      <c r="AF51" s="193">
        <v>5</v>
      </c>
      <c r="AG51" s="193">
        <v>5</v>
      </c>
      <c r="AH51" s="73">
        <v>0</v>
      </c>
      <c r="AI51" s="29">
        <v>1</v>
      </c>
      <c r="AJ51" s="193">
        <v>6</v>
      </c>
      <c r="AK51" s="193">
        <v>6</v>
      </c>
      <c r="AL51" s="193">
        <v>0</v>
      </c>
      <c r="AM51" s="29">
        <v>0</v>
      </c>
      <c r="AN51" s="25">
        <v>0</v>
      </c>
      <c r="AO51" s="25">
        <v>0</v>
      </c>
      <c r="AP51" s="25">
        <v>0</v>
      </c>
      <c r="AQ51" s="28">
        <v>1</v>
      </c>
      <c r="AR51" s="25">
        <v>4</v>
      </c>
      <c r="AS51" s="25">
        <v>4</v>
      </c>
      <c r="AT51" s="25">
        <v>0</v>
      </c>
      <c r="AU51" s="120">
        <v>1</v>
      </c>
      <c r="AV51" s="25">
        <v>0</v>
      </c>
      <c r="AW51" s="25">
        <v>0</v>
      </c>
      <c r="AX51" s="25">
        <v>0</v>
      </c>
      <c r="AY51" s="128">
        <f t="shared" si="0"/>
        <v>19</v>
      </c>
    </row>
    <row r="52" spans="1:51">
      <c r="A52" s="39">
        <v>47</v>
      </c>
      <c r="B52" s="38" t="s">
        <v>56</v>
      </c>
      <c r="C52" s="29">
        <v>2</v>
      </c>
      <c r="D52" s="193">
        <v>39</v>
      </c>
      <c r="E52" s="56">
        <v>39</v>
      </c>
      <c r="F52" s="193">
        <v>39</v>
      </c>
      <c r="G52" s="29">
        <v>2</v>
      </c>
      <c r="H52" s="193">
        <v>109</v>
      </c>
      <c r="I52" s="193">
        <v>109</v>
      </c>
      <c r="J52" s="193">
        <v>109</v>
      </c>
      <c r="K52" s="29">
        <v>2</v>
      </c>
      <c r="L52" s="193">
        <v>48</v>
      </c>
      <c r="M52" s="193">
        <v>48</v>
      </c>
      <c r="N52" s="193">
        <v>48</v>
      </c>
      <c r="O52" s="29">
        <v>2</v>
      </c>
      <c r="P52" s="193">
        <v>44</v>
      </c>
      <c r="Q52" s="193">
        <v>44</v>
      </c>
      <c r="R52" s="193">
        <v>44</v>
      </c>
      <c r="S52" s="29">
        <v>2</v>
      </c>
      <c r="T52" s="193">
        <v>262</v>
      </c>
      <c r="U52" s="193">
        <v>262</v>
      </c>
      <c r="V52" s="193">
        <v>262</v>
      </c>
      <c r="W52" s="29">
        <v>2</v>
      </c>
      <c r="X52" s="193">
        <v>39</v>
      </c>
      <c r="Y52" s="193">
        <v>39</v>
      </c>
      <c r="Z52" s="193">
        <v>39</v>
      </c>
      <c r="AA52" s="29">
        <v>2</v>
      </c>
      <c r="AB52" s="193">
        <v>14</v>
      </c>
      <c r="AC52" s="193">
        <v>14</v>
      </c>
      <c r="AD52" s="193">
        <v>14</v>
      </c>
      <c r="AE52" s="29">
        <v>2</v>
      </c>
      <c r="AF52" s="193">
        <v>21</v>
      </c>
      <c r="AG52" s="193">
        <v>21</v>
      </c>
      <c r="AH52" s="73">
        <v>21</v>
      </c>
      <c r="AI52" s="29">
        <v>1</v>
      </c>
      <c r="AJ52" s="193">
        <v>71</v>
      </c>
      <c r="AK52" s="193">
        <v>71</v>
      </c>
      <c r="AL52" s="193">
        <v>71</v>
      </c>
      <c r="AM52" s="29">
        <v>0</v>
      </c>
      <c r="AN52" s="25">
        <v>0</v>
      </c>
      <c r="AO52" s="25">
        <v>0</v>
      </c>
      <c r="AP52" s="25">
        <v>0</v>
      </c>
      <c r="AQ52" s="28">
        <v>1</v>
      </c>
      <c r="AR52" s="25">
        <v>19</v>
      </c>
      <c r="AS52" s="25">
        <v>19</v>
      </c>
      <c r="AT52" s="25">
        <v>19</v>
      </c>
      <c r="AU52" s="120">
        <v>2</v>
      </c>
      <c r="AV52" s="25">
        <v>0</v>
      </c>
      <c r="AW52" s="25">
        <v>0</v>
      </c>
      <c r="AX52" s="25">
        <v>0</v>
      </c>
      <c r="AY52" s="128">
        <f t="shared" si="0"/>
        <v>20</v>
      </c>
    </row>
    <row r="53" spans="1:51">
      <c r="A53" s="39">
        <v>48</v>
      </c>
      <c r="B53" s="38" t="s">
        <v>57</v>
      </c>
      <c r="C53" s="29">
        <v>2</v>
      </c>
      <c r="D53" s="193">
        <v>12</v>
      </c>
      <c r="E53" s="193">
        <v>12</v>
      </c>
      <c r="F53" s="193">
        <v>12</v>
      </c>
      <c r="G53" s="29">
        <v>2</v>
      </c>
      <c r="H53" s="193">
        <v>17</v>
      </c>
      <c r="I53" s="193">
        <v>17</v>
      </c>
      <c r="J53" s="193">
        <v>17</v>
      </c>
      <c r="K53" s="29">
        <v>2</v>
      </c>
      <c r="L53" s="193">
        <v>14</v>
      </c>
      <c r="M53" s="193">
        <v>14</v>
      </c>
      <c r="N53" s="193">
        <v>14</v>
      </c>
      <c r="O53" s="29">
        <v>2</v>
      </c>
      <c r="P53" s="193">
        <v>26</v>
      </c>
      <c r="Q53" s="193">
        <v>26</v>
      </c>
      <c r="R53" s="193">
        <v>26</v>
      </c>
      <c r="S53" s="29">
        <v>2</v>
      </c>
      <c r="T53" s="193">
        <v>17</v>
      </c>
      <c r="U53" s="193">
        <v>17</v>
      </c>
      <c r="V53" s="193">
        <v>12</v>
      </c>
      <c r="W53" s="29">
        <v>2</v>
      </c>
      <c r="X53" s="193">
        <v>9</v>
      </c>
      <c r="Y53" s="193">
        <v>9</v>
      </c>
      <c r="Z53" s="193">
        <v>9</v>
      </c>
      <c r="AA53" s="29">
        <v>2</v>
      </c>
      <c r="AB53" s="193">
        <v>9</v>
      </c>
      <c r="AC53" s="193">
        <v>9</v>
      </c>
      <c r="AD53" s="193">
        <v>9</v>
      </c>
      <c r="AE53" s="29">
        <v>2</v>
      </c>
      <c r="AF53" s="193">
        <v>15</v>
      </c>
      <c r="AG53" s="193">
        <v>15</v>
      </c>
      <c r="AH53" s="73">
        <v>15</v>
      </c>
      <c r="AI53" s="29">
        <v>1</v>
      </c>
      <c r="AJ53" s="193">
        <v>12</v>
      </c>
      <c r="AK53" s="193">
        <v>12</v>
      </c>
      <c r="AL53" s="193">
        <v>0</v>
      </c>
      <c r="AM53" s="29">
        <v>0</v>
      </c>
      <c r="AN53" s="25">
        <v>0</v>
      </c>
      <c r="AO53" s="25">
        <v>0</v>
      </c>
      <c r="AP53" s="25">
        <v>0</v>
      </c>
      <c r="AQ53" s="28">
        <v>0</v>
      </c>
      <c r="AR53" s="25">
        <v>0</v>
      </c>
      <c r="AS53" s="25">
        <v>0</v>
      </c>
      <c r="AT53" s="25">
        <v>0</v>
      </c>
      <c r="AU53" s="120">
        <v>1</v>
      </c>
      <c r="AV53" s="25">
        <v>29</v>
      </c>
      <c r="AW53" s="25">
        <v>29</v>
      </c>
      <c r="AX53" s="25">
        <v>12</v>
      </c>
      <c r="AY53" s="128">
        <f>C53+G53+K53+O53+S53+W53+AA53+AE53++AI53+AM53+AQ53+AU53</f>
        <v>18</v>
      </c>
    </row>
    <row r="54" spans="1:51">
      <c r="A54" s="304" t="s">
        <v>92</v>
      </c>
      <c r="B54" s="305"/>
      <c r="C54" s="30">
        <f>SUM(C6:C53)</f>
        <v>119</v>
      </c>
      <c r="D54" s="24">
        <f>SUM(D6:D53)</f>
        <v>1225</v>
      </c>
      <c r="E54" s="24">
        <f t="shared" ref="E54:AH54" si="1">SUM(E6:E53)</f>
        <v>1172</v>
      </c>
      <c r="F54" s="24">
        <f t="shared" si="1"/>
        <v>838</v>
      </c>
      <c r="G54" s="30">
        <f>SUM(G6:G53)</f>
        <v>119</v>
      </c>
      <c r="H54" s="24">
        <f t="shared" si="1"/>
        <v>2343</v>
      </c>
      <c r="I54" s="24">
        <f t="shared" si="1"/>
        <v>2184</v>
      </c>
      <c r="J54" s="24">
        <f t="shared" si="1"/>
        <v>1847</v>
      </c>
      <c r="K54" s="30">
        <f>SUM(K6:K53)</f>
        <v>119</v>
      </c>
      <c r="L54" s="24">
        <f t="shared" si="1"/>
        <v>942</v>
      </c>
      <c r="M54" s="24">
        <f t="shared" si="1"/>
        <v>907</v>
      </c>
      <c r="N54" s="24">
        <f t="shared" si="1"/>
        <v>660</v>
      </c>
      <c r="O54" s="30">
        <f>SUM(O6:O53)</f>
        <v>119</v>
      </c>
      <c r="P54" s="24">
        <f t="shared" si="1"/>
        <v>1517</v>
      </c>
      <c r="Q54" s="24">
        <f t="shared" si="1"/>
        <v>1430</v>
      </c>
      <c r="R54" s="24">
        <f t="shared" si="1"/>
        <v>1147</v>
      </c>
      <c r="S54" s="30">
        <f>SUM(S6:S53)</f>
        <v>119</v>
      </c>
      <c r="T54" s="24">
        <f t="shared" si="1"/>
        <v>2822</v>
      </c>
      <c r="U54" s="24">
        <f t="shared" si="1"/>
        <v>2487</v>
      </c>
      <c r="V54" s="24">
        <f t="shared" si="1"/>
        <v>907</v>
      </c>
      <c r="W54" s="30">
        <f>SUM(W6:W53)</f>
        <v>117</v>
      </c>
      <c r="X54" s="24">
        <f t="shared" si="1"/>
        <v>1230</v>
      </c>
      <c r="Y54" s="24">
        <f t="shared" si="1"/>
        <v>1119</v>
      </c>
      <c r="Z54" s="24">
        <f t="shared" si="1"/>
        <v>903</v>
      </c>
      <c r="AA54" s="30">
        <f>SUM(AA6:AA53)</f>
        <v>98</v>
      </c>
      <c r="AB54" s="24">
        <f t="shared" si="1"/>
        <v>564</v>
      </c>
      <c r="AC54" s="24">
        <f t="shared" si="1"/>
        <v>554</v>
      </c>
      <c r="AD54" s="24">
        <f t="shared" si="1"/>
        <v>446</v>
      </c>
      <c r="AE54" s="30">
        <f>SUM(AE6:AE53)</f>
        <v>98</v>
      </c>
      <c r="AF54" s="24">
        <f t="shared" si="1"/>
        <v>671</v>
      </c>
      <c r="AG54" s="24">
        <f t="shared" si="1"/>
        <v>665</v>
      </c>
      <c r="AH54" s="74">
        <f t="shared" si="1"/>
        <v>414</v>
      </c>
      <c r="AI54" s="29">
        <f>SUM(AI6:AI53)</f>
        <v>48</v>
      </c>
      <c r="AJ54" s="59">
        <v>0</v>
      </c>
      <c r="AK54" s="59">
        <v>0</v>
      </c>
      <c r="AL54" s="59">
        <v>0</v>
      </c>
      <c r="AM54" s="30">
        <f>SUM(AM6:AM53)</f>
        <v>15</v>
      </c>
      <c r="AN54" s="25">
        <v>0</v>
      </c>
      <c r="AO54" s="25">
        <v>0</v>
      </c>
      <c r="AP54" s="25">
        <v>0</v>
      </c>
      <c r="AQ54" s="30">
        <f>SUM(AQ6:AQ53)</f>
        <v>11</v>
      </c>
      <c r="AR54" s="25">
        <v>0</v>
      </c>
      <c r="AS54" s="25">
        <v>0</v>
      </c>
      <c r="AT54" s="25">
        <v>0</v>
      </c>
      <c r="AU54" s="30">
        <f>SUM(AU6:AU53)</f>
        <v>57</v>
      </c>
      <c r="AV54" s="25">
        <v>0</v>
      </c>
      <c r="AW54" s="25">
        <v>0</v>
      </c>
      <c r="AX54" s="25">
        <v>0</v>
      </c>
      <c r="AY54" s="128">
        <f>C54+G54+K54+O54+S54+W54+AA54+AE54++AI54+AM54+AQ54+AU54</f>
        <v>1039</v>
      </c>
    </row>
    <row r="55" spans="1:51">
      <c r="A55" s="306">
        <v>49</v>
      </c>
      <c r="B55" s="66" t="s">
        <v>58</v>
      </c>
      <c r="C55" s="30">
        <f>C56+C57+C58</f>
        <v>7</v>
      </c>
      <c r="D55" s="58">
        <f t="shared" ref="D55:AW55" si="2">D56+D57+D58</f>
        <v>0</v>
      </c>
      <c r="E55" s="58">
        <f t="shared" si="2"/>
        <v>0</v>
      </c>
      <c r="F55" s="58">
        <f t="shared" si="2"/>
        <v>0</v>
      </c>
      <c r="G55" s="30">
        <f>G56+G57+G58</f>
        <v>7</v>
      </c>
      <c r="H55" s="58">
        <f t="shared" si="2"/>
        <v>0</v>
      </c>
      <c r="I55" s="58">
        <f t="shared" si="2"/>
        <v>0</v>
      </c>
      <c r="J55" s="58">
        <f t="shared" si="2"/>
        <v>0</v>
      </c>
      <c r="K55" s="30">
        <f t="shared" si="2"/>
        <v>7</v>
      </c>
      <c r="L55" s="58">
        <f t="shared" si="2"/>
        <v>0</v>
      </c>
      <c r="M55" s="58">
        <f t="shared" si="2"/>
        <v>0</v>
      </c>
      <c r="N55" s="58">
        <f t="shared" si="2"/>
        <v>0</v>
      </c>
      <c r="O55" s="30">
        <f t="shared" si="2"/>
        <v>7</v>
      </c>
      <c r="P55" s="58">
        <f t="shared" si="2"/>
        <v>0</v>
      </c>
      <c r="Q55" s="58">
        <f t="shared" si="2"/>
        <v>0</v>
      </c>
      <c r="R55" s="58">
        <f t="shared" si="2"/>
        <v>0</v>
      </c>
      <c r="S55" s="30">
        <f t="shared" si="2"/>
        <v>4</v>
      </c>
      <c r="T55" s="58">
        <f t="shared" si="2"/>
        <v>0</v>
      </c>
      <c r="U55" s="58">
        <f t="shared" si="2"/>
        <v>0</v>
      </c>
      <c r="V55" s="58">
        <f t="shared" si="2"/>
        <v>0</v>
      </c>
      <c r="W55" s="30">
        <f t="shared" si="2"/>
        <v>7</v>
      </c>
      <c r="X55" s="58">
        <f t="shared" si="2"/>
        <v>0</v>
      </c>
      <c r="Y55" s="58">
        <f t="shared" si="2"/>
        <v>0</v>
      </c>
      <c r="Z55" s="58">
        <f t="shared" si="2"/>
        <v>0</v>
      </c>
      <c r="AA55" s="30">
        <f t="shared" si="2"/>
        <v>7</v>
      </c>
      <c r="AB55" s="58">
        <f t="shared" si="2"/>
        <v>0</v>
      </c>
      <c r="AC55" s="58">
        <f t="shared" si="2"/>
        <v>0</v>
      </c>
      <c r="AD55" s="58">
        <f t="shared" si="2"/>
        <v>0</v>
      </c>
      <c r="AE55" s="30">
        <f t="shared" si="2"/>
        <v>7</v>
      </c>
      <c r="AF55" s="58">
        <f t="shared" si="2"/>
        <v>0</v>
      </c>
      <c r="AG55" s="58">
        <f t="shared" si="2"/>
        <v>0</v>
      </c>
      <c r="AH55" s="58">
        <f t="shared" si="2"/>
        <v>0</v>
      </c>
      <c r="AI55" s="29">
        <f>AI56+AI57+AI58</f>
        <v>2</v>
      </c>
      <c r="AJ55" s="58">
        <f t="shared" si="2"/>
        <v>0</v>
      </c>
      <c r="AK55" s="58">
        <f t="shared" si="2"/>
        <v>0</v>
      </c>
      <c r="AL55" s="58">
        <f t="shared" si="2"/>
        <v>0</v>
      </c>
      <c r="AM55" s="29">
        <f>AM56+AM57+AM58</f>
        <v>2</v>
      </c>
      <c r="AN55" s="58">
        <f t="shared" si="2"/>
        <v>0</v>
      </c>
      <c r="AO55" s="58">
        <f t="shared" si="2"/>
        <v>0</v>
      </c>
      <c r="AP55" s="58">
        <f t="shared" si="2"/>
        <v>0</v>
      </c>
      <c r="AQ55" s="30">
        <f t="shared" si="2"/>
        <v>0</v>
      </c>
      <c r="AR55" s="58">
        <f t="shared" si="2"/>
        <v>0</v>
      </c>
      <c r="AS55" s="58">
        <f t="shared" si="2"/>
        <v>0</v>
      </c>
      <c r="AT55" s="58">
        <f t="shared" si="2"/>
        <v>0</v>
      </c>
      <c r="AU55" s="120"/>
      <c r="AV55" s="58">
        <f t="shared" si="2"/>
        <v>0</v>
      </c>
      <c r="AW55" s="58">
        <f t="shared" si="2"/>
        <v>0</v>
      </c>
      <c r="AX55" s="193"/>
      <c r="AY55" s="128">
        <f t="shared" si="0"/>
        <v>57</v>
      </c>
    </row>
    <row r="56" spans="1:51" ht="30">
      <c r="A56" s="307"/>
      <c r="B56" s="80" t="s">
        <v>107</v>
      </c>
      <c r="C56" s="29">
        <v>5</v>
      </c>
      <c r="D56" s="193">
        <v>0</v>
      </c>
      <c r="E56" s="193">
        <v>0</v>
      </c>
      <c r="F56" s="193">
        <v>0</v>
      </c>
      <c r="G56" s="29">
        <v>5</v>
      </c>
      <c r="H56" s="193">
        <v>0</v>
      </c>
      <c r="I56" s="193">
        <v>0</v>
      </c>
      <c r="J56" s="193">
        <v>0</v>
      </c>
      <c r="K56" s="29">
        <v>5</v>
      </c>
      <c r="L56" s="193">
        <v>0</v>
      </c>
      <c r="M56" s="193">
        <v>0</v>
      </c>
      <c r="N56" s="193">
        <v>0</v>
      </c>
      <c r="O56" s="29">
        <v>5</v>
      </c>
      <c r="P56" s="193">
        <v>0</v>
      </c>
      <c r="Q56" s="193">
        <v>0</v>
      </c>
      <c r="R56" s="193">
        <v>0</v>
      </c>
      <c r="S56" s="29">
        <v>2</v>
      </c>
      <c r="T56" s="193">
        <v>0</v>
      </c>
      <c r="U56" s="193">
        <v>0</v>
      </c>
      <c r="V56" s="193">
        <v>0</v>
      </c>
      <c r="W56" s="29">
        <v>5</v>
      </c>
      <c r="X56" s="193">
        <v>0</v>
      </c>
      <c r="Y56" s="193">
        <v>0</v>
      </c>
      <c r="Z56" s="193">
        <v>0</v>
      </c>
      <c r="AA56" s="29">
        <v>5</v>
      </c>
      <c r="AB56" s="193">
        <v>0</v>
      </c>
      <c r="AC56" s="193">
        <v>0</v>
      </c>
      <c r="AD56" s="193">
        <v>0</v>
      </c>
      <c r="AE56" s="29">
        <v>5</v>
      </c>
      <c r="AF56" s="193">
        <v>0</v>
      </c>
      <c r="AG56" s="193">
        <v>0</v>
      </c>
      <c r="AH56" s="193">
        <v>0</v>
      </c>
      <c r="AI56" s="29">
        <v>0</v>
      </c>
      <c r="AJ56" s="193">
        <v>0</v>
      </c>
      <c r="AK56" s="193">
        <v>0</v>
      </c>
      <c r="AL56" s="193">
        <v>0</v>
      </c>
      <c r="AM56" s="29">
        <v>1</v>
      </c>
      <c r="AN56" s="193">
        <v>0</v>
      </c>
      <c r="AO56" s="193">
        <v>0</v>
      </c>
      <c r="AP56" s="193">
        <v>0</v>
      </c>
      <c r="AQ56" s="35">
        <v>0</v>
      </c>
      <c r="AR56" s="193">
        <v>0</v>
      </c>
      <c r="AS56" s="193">
        <v>0</v>
      </c>
      <c r="AT56" s="193">
        <v>0</v>
      </c>
      <c r="AU56" s="120">
        <v>0</v>
      </c>
      <c r="AV56" s="193">
        <v>0</v>
      </c>
      <c r="AW56" s="193">
        <v>0</v>
      </c>
      <c r="AX56" s="193"/>
      <c r="AY56" s="128">
        <f t="shared" si="0"/>
        <v>38</v>
      </c>
    </row>
    <row r="57" spans="1:51" ht="30">
      <c r="A57" s="308"/>
      <c r="B57" s="79" t="s">
        <v>108</v>
      </c>
      <c r="C57" s="30">
        <v>2</v>
      </c>
      <c r="D57" s="24">
        <v>0</v>
      </c>
      <c r="E57" s="24">
        <v>0</v>
      </c>
      <c r="F57" s="24">
        <v>0</v>
      </c>
      <c r="G57" s="30">
        <v>2</v>
      </c>
      <c r="H57" s="57">
        <v>0</v>
      </c>
      <c r="I57" s="57">
        <v>0</v>
      </c>
      <c r="J57" s="57">
        <v>0</v>
      </c>
      <c r="K57" s="30">
        <v>2</v>
      </c>
      <c r="L57" s="24"/>
      <c r="M57" s="24"/>
      <c r="N57" s="24"/>
      <c r="O57" s="30">
        <v>2</v>
      </c>
      <c r="P57" s="24"/>
      <c r="Q57" s="24"/>
      <c r="R57" s="24"/>
      <c r="S57" s="30">
        <v>2</v>
      </c>
      <c r="T57" s="24"/>
      <c r="U57" s="24"/>
      <c r="V57" s="24"/>
      <c r="W57" s="30">
        <v>2</v>
      </c>
      <c r="X57" s="24"/>
      <c r="Y57" s="24"/>
      <c r="Z57" s="24"/>
      <c r="AA57" s="30">
        <v>2</v>
      </c>
      <c r="AB57" s="24"/>
      <c r="AC57" s="24"/>
      <c r="AD57" s="24"/>
      <c r="AE57" s="30">
        <v>2</v>
      </c>
      <c r="AF57" s="24"/>
      <c r="AG57" s="24"/>
      <c r="AH57" s="74"/>
      <c r="AI57" s="29">
        <v>1</v>
      </c>
      <c r="AJ57" s="193"/>
      <c r="AK57" s="193"/>
      <c r="AL57" s="193"/>
      <c r="AM57" s="29">
        <v>1</v>
      </c>
      <c r="AN57" s="193"/>
      <c r="AO57" s="193"/>
      <c r="AP57" s="193"/>
      <c r="AQ57" s="29">
        <v>0</v>
      </c>
      <c r="AR57" s="193"/>
      <c r="AS57" s="193"/>
      <c r="AT57" s="193"/>
      <c r="AU57" s="120">
        <v>0</v>
      </c>
      <c r="AV57" s="193"/>
      <c r="AW57" s="193"/>
      <c r="AX57" s="193"/>
      <c r="AY57" s="128">
        <f t="shared" si="0"/>
        <v>18</v>
      </c>
    </row>
    <row r="58" spans="1:51" ht="30">
      <c r="A58" s="306">
        <v>50</v>
      </c>
      <c r="B58" s="78" t="s">
        <v>109</v>
      </c>
      <c r="C58" s="29">
        <v>0</v>
      </c>
      <c r="D58" s="193">
        <v>0</v>
      </c>
      <c r="E58" s="56">
        <v>0</v>
      </c>
      <c r="F58" s="193">
        <v>0</v>
      </c>
      <c r="G58" s="29">
        <v>0</v>
      </c>
      <c r="H58" s="193"/>
      <c r="I58" s="193"/>
      <c r="J58" s="193"/>
      <c r="K58" s="29">
        <v>0</v>
      </c>
      <c r="L58" s="193"/>
      <c r="M58" s="193"/>
      <c r="N58" s="193"/>
      <c r="O58" s="29">
        <v>0</v>
      </c>
      <c r="P58" s="193"/>
      <c r="Q58" s="193"/>
      <c r="R58" s="193"/>
      <c r="S58" s="29">
        <v>0</v>
      </c>
      <c r="T58" s="193"/>
      <c r="U58" s="24"/>
      <c r="V58" s="193"/>
      <c r="W58" s="29">
        <v>0</v>
      </c>
      <c r="X58" s="193"/>
      <c r="Y58" s="193"/>
      <c r="Z58" s="193"/>
      <c r="AA58" s="35">
        <v>0</v>
      </c>
      <c r="AB58" s="34"/>
      <c r="AC58" s="193"/>
      <c r="AD58" s="34"/>
      <c r="AE58" s="35">
        <v>0</v>
      </c>
      <c r="AF58" s="193"/>
      <c r="AG58" s="193"/>
      <c r="AH58" s="73"/>
      <c r="AI58" s="29">
        <v>1</v>
      </c>
      <c r="AJ58" s="193"/>
      <c r="AK58" s="193"/>
      <c r="AL58" s="193"/>
      <c r="AM58" s="29">
        <v>0</v>
      </c>
      <c r="AN58" s="193"/>
      <c r="AO58" s="193"/>
      <c r="AP58" s="193"/>
      <c r="AQ58" s="29">
        <v>0</v>
      </c>
      <c r="AR58" s="193"/>
      <c r="AS58" s="193"/>
      <c r="AT58" s="193"/>
      <c r="AU58" s="120">
        <v>0</v>
      </c>
      <c r="AV58" s="193"/>
      <c r="AW58" s="193"/>
      <c r="AX58" s="193"/>
      <c r="AY58" s="128">
        <f t="shared" si="0"/>
        <v>1</v>
      </c>
    </row>
    <row r="59" spans="1:51">
      <c r="A59" s="307"/>
      <c r="B59" s="18" t="s">
        <v>59</v>
      </c>
      <c r="C59" s="29">
        <v>8</v>
      </c>
      <c r="D59" s="193">
        <f>D60+D61+D62+D63+D64+D65</f>
        <v>422</v>
      </c>
      <c r="E59" s="193">
        <f t="shared" ref="E59:J59" si="3">E60+E61+E62+E63+E64+E65</f>
        <v>422</v>
      </c>
      <c r="F59" s="193">
        <f t="shared" si="3"/>
        <v>275</v>
      </c>
      <c r="G59" s="29">
        <v>8</v>
      </c>
      <c r="H59" s="193">
        <f t="shared" si="3"/>
        <v>1090</v>
      </c>
      <c r="I59" s="193">
        <f t="shared" si="3"/>
        <v>1090</v>
      </c>
      <c r="J59" s="193">
        <f t="shared" si="3"/>
        <v>264</v>
      </c>
      <c r="K59" s="29">
        <v>8</v>
      </c>
      <c r="L59" s="193">
        <f t="shared" ref="L59:N59" si="4">L60+L61+L62+L63+L64+L65</f>
        <v>256</v>
      </c>
      <c r="M59" s="193">
        <f t="shared" si="4"/>
        <v>256</v>
      </c>
      <c r="N59" s="193">
        <f t="shared" si="4"/>
        <v>228</v>
      </c>
      <c r="O59" s="29">
        <v>8</v>
      </c>
      <c r="P59" s="193">
        <f t="shared" ref="P59:R59" si="5">P60+P61+P62+P63+P64+P65</f>
        <v>403</v>
      </c>
      <c r="Q59" s="193">
        <f t="shared" si="5"/>
        <v>403</v>
      </c>
      <c r="R59" s="193">
        <f t="shared" si="5"/>
        <v>247</v>
      </c>
      <c r="S59" s="29">
        <v>8</v>
      </c>
      <c r="T59" s="193">
        <f t="shared" ref="T59:V59" si="6">T60+T61+T62+T63+T64+T65</f>
        <v>985</v>
      </c>
      <c r="U59" s="193">
        <f t="shared" si="6"/>
        <v>985</v>
      </c>
      <c r="V59" s="193">
        <f t="shared" si="6"/>
        <v>0</v>
      </c>
      <c r="W59" s="29">
        <v>8</v>
      </c>
      <c r="X59" s="193">
        <f t="shared" ref="X59:Z59" si="7">X60+X61+X62+X63+X64+X65</f>
        <v>618</v>
      </c>
      <c r="Y59" s="193">
        <f t="shared" si="7"/>
        <v>618</v>
      </c>
      <c r="Z59" s="193">
        <f t="shared" si="7"/>
        <v>255</v>
      </c>
      <c r="AA59" s="29">
        <v>8</v>
      </c>
      <c r="AB59" s="193">
        <f t="shared" ref="AB59:AD59" si="8">AB60+AB61+AB62+AB63+AB64+AB65</f>
        <v>129</v>
      </c>
      <c r="AC59" s="193">
        <f t="shared" si="8"/>
        <v>129</v>
      </c>
      <c r="AD59" s="193">
        <f t="shared" si="8"/>
        <v>40</v>
      </c>
      <c r="AE59" s="29">
        <v>8</v>
      </c>
      <c r="AF59" s="193">
        <f t="shared" ref="AF59:AH59" si="9">AF60+AF61+AF62+AF63+AF64+AF65</f>
        <v>471</v>
      </c>
      <c r="AG59" s="193">
        <f t="shared" si="9"/>
        <v>471</v>
      </c>
      <c r="AH59" s="193">
        <f t="shared" si="9"/>
        <v>100</v>
      </c>
      <c r="AI59" s="29">
        <f>AI60+AI60+AI61+AI62+AI63+AI64</f>
        <v>1</v>
      </c>
      <c r="AJ59" s="193">
        <f t="shared" ref="AJ59:AL59" si="10">AJ60+AJ61+AJ62+AJ63+AJ64+AJ65</f>
        <v>0</v>
      </c>
      <c r="AK59" s="193">
        <f t="shared" si="10"/>
        <v>0</v>
      </c>
      <c r="AL59" s="193">
        <f t="shared" si="10"/>
        <v>0</v>
      </c>
      <c r="AM59" s="29">
        <v>0</v>
      </c>
      <c r="AN59" s="193">
        <f t="shared" ref="AN59:AT59" si="11">AN60+AN61+AN62+AN63+AN64+AN65</f>
        <v>0</v>
      </c>
      <c r="AO59" s="193">
        <f t="shared" si="11"/>
        <v>0</v>
      </c>
      <c r="AP59" s="193">
        <f t="shared" si="11"/>
        <v>0</v>
      </c>
      <c r="AQ59" s="29">
        <f t="shared" si="11"/>
        <v>1</v>
      </c>
      <c r="AR59" s="193">
        <f t="shared" si="11"/>
        <v>139</v>
      </c>
      <c r="AS59" s="193">
        <f t="shared" si="11"/>
        <v>139</v>
      </c>
      <c r="AT59" s="193">
        <f t="shared" si="11"/>
        <v>0</v>
      </c>
      <c r="AU59" s="120">
        <v>0</v>
      </c>
      <c r="AV59" s="193">
        <f t="shared" ref="AV59:AW59" si="12">AV60+AV61+AV62+AV63+AV64+AV65</f>
        <v>387</v>
      </c>
      <c r="AW59" s="193">
        <f t="shared" si="12"/>
        <v>387</v>
      </c>
      <c r="AX59" s="193"/>
      <c r="AY59" s="128">
        <f>C59+G59+K59+O59+S59+W59+AA59+AE59+AI59+AM59+AQ59+AU59</f>
        <v>66</v>
      </c>
    </row>
    <row r="60" spans="1:51">
      <c r="A60" s="307"/>
      <c r="B60" s="97" t="s">
        <v>102</v>
      </c>
      <c r="C60" s="30">
        <v>3</v>
      </c>
      <c r="D60" s="57">
        <v>45</v>
      </c>
      <c r="E60" s="57">
        <v>45</v>
      </c>
      <c r="F60" s="57">
        <v>45</v>
      </c>
      <c r="G60" s="30">
        <v>3</v>
      </c>
      <c r="H60" s="57">
        <v>80</v>
      </c>
      <c r="I60" s="57">
        <v>80</v>
      </c>
      <c r="J60" s="57">
        <v>80</v>
      </c>
      <c r="K60" s="30">
        <v>3</v>
      </c>
      <c r="L60" s="57">
        <v>40</v>
      </c>
      <c r="M60" s="57">
        <v>40</v>
      </c>
      <c r="N60" s="57">
        <v>40</v>
      </c>
      <c r="O60" s="30">
        <v>3</v>
      </c>
      <c r="P60" s="57">
        <v>55</v>
      </c>
      <c r="Q60" s="57">
        <v>55</v>
      </c>
      <c r="R60" s="57">
        <v>55</v>
      </c>
      <c r="S60" s="30">
        <v>3</v>
      </c>
      <c r="T60" s="57">
        <v>80</v>
      </c>
      <c r="U60" s="57">
        <v>80</v>
      </c>
      <c r="V60" s="57">
        <v>0</v>
      </c>
      <c r="W60" s="30">
        <v>3</v>
      </c>
      <c r="X60" s="57">
        <v>45</v>
      </c>
      <c r="Y60" s="57">
        <v>45</v>
      </c>
      <c r="Z60" s="57">
        <v>45</v>
      </c>
      <c r="AA60" s="30">
        <v>3</v>
      </c>
      <c r="AB60" s="57">
        <v>20</v>
      </c>
      <c r="AC60" s="57">
        <v>20</v>
      </c>
      <c r="AD60" s="57">
        <v>20</v>
      </c>
      <c r="AE60" s="30">
        <v>3</v>
      </c>
      <c r="AF60" s="57">
        <v>55</v>
      </c>
      <c r="AG60" s="57">
        <v>55</v>
      </c>
      <c r="AH60" s="98">
        <v>55</v>
      </c>
      <c r="AI60" s="29">
        <v>0</v>
      </c>
      <c r="AJ60" s="193">
        <v>0</v>
      </c>
      <c r="AK60" s="193">
        <v>0</v>
      </c>
      <c r="AL60" s="193">
        <v>0</v>
      </c>
      <c r="AM60" s="29">
        <v>0</v>
      </c>
      <c r="AN60" s="193">
        <v>0</v>
      </c>
      <c r="AO60" s="193">
        <v>0</v>
      </c>
      <c r="AP60" s="193">
        <v>0</v>
      </c>
      <c r="AQ60" s="29">
        <v>0</v>
      </c>
      <c r="AR60" s="193">
        <v>0</v>
      </c>
      <c r="AS60" s="193">
        <v>0</v>
      </c>
      <c r="AT60" s="193">
        <v>0</v>
      </c>
      <c r="AU60" s="120">
        <v>0</v>
      </c>
      <c r="AV60" s="193">
        <v>0</v>
      </c>
      <c r="AW60" s="193">
        <v>0</v>
      </c>
      <c r="AX60" s="193">
        <v>0</v>
      </c>
      <c r="AY60" s="128">
        <f t="shared" si="0"/>
        <v>24</v>
      </c>
    </row>
    <row r="61" spans="1:51">
      <c r="A61" s="308"/>
      <c r="B61" s="96" t="s">
        <v>103</v>
      </c>
      <c r="C61" s="29">
        <v>3</v>
      </c>
      <c r="D61" s="193">
        <v>230</v>
      </c>
      <c r="E61" s="56">
        <v>230</v>
      </c>
      <c r="F61" s="193">
        <v>230</v>
      </c>
      <c r="G61" s="29">
        <v>3</v>
      </c>
      <c r="H61" s="193">
        <v>184</v>
      </c>
      <c r="I61" s="193">
        <v>184</v>
      </c>
      <c r="J61" s="193">
        <v>184</v>
      </c>
      <c r="K61" s="29">
        <v>3</v>
      </c>
      <c r="L61" s="193">
        <v>186</v>
      </c>
      <c r="M61" s="193">
        <v>186</v>
      </c>
      <c r="N61" s="193">
        <v>186</v>
      </c>
      <c r="O61" s="29">
        <v>3</v>
      </c>
      <c r="P61" s="193">
        <v>190</v>
      </c>
      <c r="Q61" s="193">
        <v>190</v>
      </c>
      <c r="R61" s="193">
        <v>190</v>
      </c>
      <c r="S61" s="29">
        <v>3</v>
      </c>
      <c r="T61" s="193">
        <v>160</v>
      </c>
      <c r="U61" s="24">
        <v>160</v>
      </c>
      <c r="V61" s="193">
        <v>0</v>
      </c>
      <c r="W61" s="29">
        <v>3</v>
      </c>
      <c r="X61" s="193">
        <v>210</v>
      </c>
      <c r="Y61" s="193">
        <v>210</v>
      </c>
      <c r="Z61" s="193">
        <v>210</v>
      </c>
      <c r="AA61" s="29">
        <v>3</v>
      </c>
      <c r="AB61" s="193">
        <v>20</v>
      </c>
      <c r="AC61" s="193">
        <v>20</v>
      </c>
      <c r="AD61" s="193">
        <v>20</v>
      </c>
      <c r="AE61" s="29">
        <v>3</v>
      </c>
      <c r="AF61" s="193">
        <v>45</v>
      </c>
      <c r="AG61" s="193">
        <v>45</v>
      </c>
      <c r="AH61" s="73">
        <v>45</v>
      </c>
      <c r="AI61" s="29">
        <v>0</v>
      </c>
      <c r="AJ61" s="193">
        <v>0</v>
      </c>
      <c r="AK61" s="193">
        <v>0</v>
      </c>
      <c r="AL61" s="193">
        <v>0</v>
      </c>
      <c r="AM61" s="29">
        <v>0</v>
      </c>
      <c r="AN61" s="193">
        <v>0</v>
      </c>
      <c r="AO61" s="193">
        <v>0</v>
      </c>
      <c r="AP61" s="193">
        <v>0</v>
      </c>
      <c r="AQ61" s="29">
        <v>0</v>
      </c>
      <c r="AR61" s="193">
        <v>0</v>
      </c>
      <c r="AS61" s="193">
        <v>0</v>
      </c>
      <c r="AT61" s="193">
        <v>0</v>
      </c>
      <c r="AU61" s="120">
        <v>0</v>
      </c>
      <c r="AV61" s="193">
        <v>0</v>
      </c>
      <c r="AW61" s="193">
        <v>0</v>
      </c>
      <c r="AX61" s="193">
        <v>0</v>
      </c>
      <c r="AY61" s="128">
        <f t="shared" si="0"/>
        <v>24</v>
      </c>
    </row>
    <row r="62" spans="1:51">
      <c r="A62" s="41">
        <v>51</v>
      </c>
      <c r="B62" s="19" t="s">
        <v>104</v>
      </c>
      <c r="C62" s="29">
        <v>1</v>
      </c>
      <c r="D62" s="193">
        <v>26</v>
      </c>
      <c r="E62" s="56">
        <v>26</v>
      </c>
      <c r="F62" s="193"/>
      <c r="G62" s="29">
        <v>1</v>
      </c>
      <c r="H62" s="193">
        <v>49</v>
      </c>
      <c r="I62" s="193">
        <v>49</v>
      </c>
      <c r="J62" s="193"/>
      <c r="K62" s="29">
        <v>1</v>
      </c>
      <c r="L62" s="193">
        <v>23</v>
      </c>
      <c r="M62" s="193">
        <v>23</v>
      </c>
      <c r="N62" s="193">
        <v>0</v>
      </c>
      <c r="O62" s="29">
        <v>1</v>
      </c>
      <c r="P62" s="193">
        <v>22</v>
      </c>
      <c r="Q62" s="193">
        <v>22</v>
      </c>
      <c r="R62" s="193">
        <v>0</v>
      </c>
      <c r="S62" s="29">
        <v>1</v>
      </c>
      <c r="T62" s="193">
        <v>65</v>
      </c>
      <c r="U62" s="57">
        <v>65</v>
      </c>
      <c r="V62" s="193">
        <v>0</v>
      </c>
      <c r="W62" s="29">
        <v>1</v>
      </c>
      <c r="X62" s="193">
        <v>18</v>
      </c>
      <c r="Y62" s="193">
        <v>18</v>
      </c>
      <c r="Z62" s="193">
        <v>0</v>
      </c>
      <c r="AA62" s="29">
        <v>1</v>
      </c>
      <c r="AB62" s="193">
        <v>14</v>
      </c>
      <c r="AC62" s="193">
        <v>14</v>
      </c>
      <c r="AD62" s="193">
        <v>0</v>
      </c>
      <c r="AE62" s="29">
        <v>1</v>
      </c>
      <c r="AF62" s="193">
        <v>17</v>
      </c>
      <c r="AG62" s="193">
        <v>17</v>
      </c>
      <c r="AH62" s="73">
        <v>0</v>
      </c>
      <c r="AI62" s="29">
        <v>0</v>
      </c>
      <c r="AJ62" s="193">
        <v>0</v>
      </c>
      <c r="AK62" s="193">
        <v>0</v>
      </c>
      <c r="AL62" s="193">
        <v>0</v>
      </c>
      <c r="AM62" s="29">
        <v>0</v>
      </c>
      <c r="AN62" s="193">
        <v>0</v>
      </c>
      <c r="AO62" s="193">
        <v>0</v>
      </c>
      <c r="AP62" s="193">
        <v>0</v>
      </c>
      <c r="AQ62" s="29">
        <v>0</v>
      </c>
      <c r="AR62" s="193">
        <v>0</v>
      </c>
      <c r="AS62" s="193">
        <v>0</v>
      </c>
      <c r="AT62" s="193">
        <v>0</v>
      </c>
      <c r="AU62" s="120">
        <v>0</v>
      </c>
      <c r="AV62" s="193">
        <v>0</v>
      </c>
      <c r="AW62" s="193">
        <v>0</v>
      </c>
      <c r="AX62" s="193">
        <v>0</v>
      </c>
      <c r="AY62" s="128">
        <f t="shared" si="0"/>
        <v>8</v>
      </c>
    </row>
    <row r="63" spans="1:51" ht="72">
      <c r="A63" s="42">
        <v>1</v>
      </c>
      <c r="B63" s="81" t="s">
        <v>110</v>
      </c>
      <c r="C63" s="29">
        <v>1</v>
      </c>
      <c r="D63" s="193">
        <v>121</v>
      </c>
      <c r="E63" s="56">
        <v>121</v>
      </c>
      <c r="F63" s="193">
        <v>0</v>
      </c>
      <c r="G63" s="29">
        <v>1</v>
      </c>
      <c r="H63" s="193">
        <v>777</v>
      </c>
      <c r="I63" s="193">
        <v>777</v>
      </c>
      <c r="J63" s="193">
        <v>0</v>
      </c>
      <c r="K63" s="29">
        <v>1</v>
      </c>
      <c r="L63" s="193">
        <v>5</v>
      </c>
      <c r="M63" s="193">
        <v>5</v>
      </c>
      <c r="N63" s="193">
        <v>0</v>
      </c>
      <c r="O63" s="29">
        <v>1</v>
      </c>
      <c r="P63" s="193">
        <v>134</v>
      </c>
      <c r="Q63" s="193">
        <v>134</v>
      </c>
      <c r="R63" s="193">
        <v>0</v>
      </c>
      <c r="S63" s="29">
        <v>1</v>
      </c>
      <c r="T63" s="193">
        <v>680</v>
      </c>
      <c r="U63" s="24">
        <v>680</v>
      </c>
      <c r="V63" s="193">
        <v>0</v>
      </c>
      <c r="W63" s="29">
        <v>1</v>
      </c>
      <c r="X63" s="193">
        <v>345</v>
      </c>
      <c r="Y63" s="193">
        <v>345</v>
      </c>
      <c r="Z63" s="193">
        <v>0</v>
      </c>
      <c r="AA63" s="29">
        <v>1</v>
      </c>
      <c r="AB63" s="193">
        <v>75</v>
      </c>
      <c r="AC63" s="193">
        <v>75</v>
      </c>
      <c r="AD63" s="193">
        <v>0</v>
      </c>
      <c r="AE63" s="29">
        <v>1</v>
      </c>
      <c r="AF63" s="193">
        <v>354</v>
      </c>
      <c r="AG63" s="193">
        <v>354</v>
      </c>
      <c r="AH63" s="73">
        <v>0</v>
      </c>
      <c r="AI63" s="29">
        <v>0</v>
      </c>
      <c r="AJ63" s="193">
        <v>0</v>
      </c>
      <c r="AK63" s="193">
        <v>0</v>
      </c>
      <c r="AL63" s="193">
        <v>0</v>
      </c>
      <c r="AM63" s="29">
        <v>0</v>
      </c>
      <c r="AN63" s="193">
        <v>0</v>
      </c>
      <c r="AO63" s="193">
        <v>0</v>
      </c>
      <c r="AP63" s="193">
        <v>0</v>
      </c>
      <c r="AQ63" s="29">
        <v>0</v>
      </c>
      <c r="AR63" s="193">
        <v>139</v>
      </c>
      <c r="AS63" s="193">
        <v>139</v>
      </c>
      <c r="AT63" s="193">
        <v>0</v>
      </c>
      <c r="AU63" s="120">
        <v>0</v>
      </c>
      <c r="AV63" s="193">
        <v>248</v>
      </c>
      <c r="AW63" s="193">
        <v>248</v>
      </c>
      <c r="AX63" s="193">
        <v>0</v>
      </c>
      <c r="AY63" s="128">
        <f t="shared" si="0"/>
        <v>8</v>
      </c>
    </row>
    <row r="64" spans="1:51" ht="57.75">
      <c r="A64" s="42">
        <v>2</v>
      </c>
      <c r="B64" s="82" t="s">
        <v>111</v>
      </c>
      <c r="C64" s="29"/>
      <c r="D64" s="193"/>
      <c r="E64" s="56"/>
      <c r="F64" s="193"/>
      <c r="G64" s="29"/>
      <c r="H64" s="193"/>
      <c r="I64" s="193"/>
      <c r="J64" s="193"/>
      <c r="K64" s="29"/>
      <c r="L64" s="193"/>
      <c r="M64" s="193"/>
      <c r="N64" s="193"/>
      <c r="O64" s="29"/>
      <c r="P64" s="193"/>
      <c r="Q64" s="193"/>
      <c r="R64" s="193"/>
      <c r="S64" s="29"/>
      <c r="T64" s="193"/>
      <c r="U64" s="24"/>
      <c r="V64" s="193"/>
      <c r="W64" s="29"/>
      <c r="X64" s="193"/>
      <c r="Y64" s="193"/>
      <c r="Z64" s="193"/>
      <c r="AA64" s="29"/>
      <c r="AB64" s="193"/>
      <c r="AC64" s="193"/>
      <c r="AD64" s="193"/>
      <c r="AE64" s="29"/>
      <c r="AF64" s="193"/>
      <c r="AG64" s="193"/>
      <c r="AH64" s="73"/>
      <c r="AI64" s="29">
        <v>1</v>
      </c>
      <c r="AJ64" s="193"/>
      <c r="AK64" s="193"/>
      <c r="AL64" s="193"/>
      <c r="AM64" s="29">
        <v>0</v>
      </c>
      <c r="AN64" s="193"/>
      <c r="AO64" s="193"/>
      <c r="AP64" s="193"/>
      <c r="AQ64" s="29">
        <v>0</v>
      </c>
      <c r="AR64" s="193"/>
      <c r="AS64" s="193"/>
      <c r="AT64" s="193"/>
      <c r="AU64" s="133">
        <v>0</v>
      </c>
      <c r="AV64" s="193"/>
      <c r="AW64" s="193"/>
      <c r="AX64" s="193"/>
      <c r="AY64" s="128">
        <f t="shared" si="0"/>
        <v>1</v>
      </c>
    </row>
    <row r="65" spans="1:51" ht="45">
      <c r="A65" s="42">
        <v>3</v>
      </c>
      <c r="B65" s="100" t="s">
        <v>112</v>
      </c>
      <c r="C65" s="101">
        <v>0</v>
      </c>
      <c r="D65" s="102"/>
      <c r="E65" s="102"/>
      <c r="F65" s="102"/>
      <c r="G65" s="101">
        <v>0</v>
      </c>
      <c r="H65" s="102"/>
      <c r="I65" s="102"/>
      <c r="J65" s="102"/>
      <c r="K65" s="101">
        <v>2</v>
      </c>
      <c r="L65" s="102">
        <v>2</v>
      </c>
      <c r="M65" s="102">
        <v>2</v>
      </c>
      <c r="N65" s="102">
        <v>2</v>
      </c>
      <c r="O65" s="101">
        <v>2</v>
      </c>
      <c r="P65" s="102">
        <v>2</v>
      </c>
      <c r="Q65" s="102">
        <v>2</v>
      </c>
      <c r="R65" s="102">
        <v>2</v>
      </c>
      <c r="S65" s="101">
        <v>0</v>
      </c>
      <c r="T65" s="102"/>
      <c r="U65" s="103"/>
      <c r="V65" s="102"/>
      <c r="W65" s="101">
        <v>0</v>
      </c>
      <c r="X65" s="102"/>
      <c r="Y65" s="102"/>
      <c r="Z65" s="102"/>
      <c r="AA65" s="101">
        <v>0</v>
      </c>
      <c r="AB65" s="102"/>
      <c r="AC65" s="102"/>
      <c r="AD65" s="102"/>
      <c r="AE65" s="101">
        <v>0</v>
      </c>
      <c r="AF65" s="102"/>
      <c r="AG65" s="102"/>
      <c r="AH65" s="104"/>
      <c r="AI65" s="101">
        <v>0</v>
      </c>
      <c r="AJ65" s="102">
        <v>0</v>
      </c>
      <c r="AK65" s="102">
        <v>0</v>
      </c>
      <c r="AL65" s="102">
        <v>0</v>
      </c>
      <c r="AM65" s="101">
        <v>0</v>
      </c>
      <c r="AN65" s="102"/>
      <c r="AO65" s="102"/>
      <c r="AP65" s="102"/>
      <c r="AQ65" s="101">
        <v>1</v>
      </c>
      <c r="AR65" s="102"/>
      <c r="AS65" s="102"/>
      <c r="AT65" s="102"/>
      <c r="AU65" s="134">
        <v>1</v>
      </c>
      <c r="AV65" s="102">
        <v>139</v>
      </c>
      <c r="AW65" s="102">
        <v>139</v>
      </c>
      <c r="AX65" s="102"/>
      <c r="AY65" s="128">
        <f t="shared" si="0"/>
        <v>6</v>
      </c>
    </row>
    <row r="66" spans="1:51" ht="90">
      <c r="A66" s="42"/>
      <c r="B66" s="80" t="s">
        <v>113</v>
      </c>
      <c r="C66" s="29">
        <v>1</v>
      </c>
      <c r="D66" s="193"/>
      <c r="E66" s="56"/>
      <c r="F66" s="193"/>
      <c r="G66" s="29">
        <v>1</v>
      </c>
      <c r="H66" s="193"/>
      <c r="I66" s="193"/>
      <c r="J66" s="193"/>
      <c r="K66" s="29">
        <v>1</v>
      </c>
      <c r="L66" s="193"/>
      <c r="M66" s="193"/>
      <c r="N66" s="193"/>
      <c r="O66" s="29">
        <v>1</v>
      </c>
      <c r="P66" s="193"/>
      <c r="Q66" s="193"/>
      <c r="R66" s="193"/>
      <c r="S66" s="29">
        <v>1</v>
      </c>
      <c r="T66" s="193"/>
      <c r="U66" s="24"/>
      <c r="V66" s="193"/>
      <c r="W66" s="29">
        <v>1</v>
      </c>
      <c r="X66" s="193"/>
      <c r="Y66" s="193"/>
      <c r="Z66" s="193"/>
      <c r="AA66" s="29">
        <v>1</v>
      </c>
      <c r="AB66" s="193"/>
      <c r="AC66" s="193"/>
      <c r="AD66" s="193"/>
      <c r="AE66" s="29">
        <v>1</v>
      </c>
      <c r="AF66" s="193"/>
      <c r="AG66" s="193"/>
      <c r="AH66" s="193"/>
      <c r="AI66" s="29">
        <v>0</v>
      </c>
      <c r="AJ66" s="193"/>
      <c r="AK66" s="193"/>
      <c r="AL66" s="193"/>
      <c r="AM66" s="29">
        <v>0</v>
      </c>
      <c r="AN66" s="193"/>
      <c r="AO66" s="193"/>
      <c r="AP66" s="193"/>
      <c r="AQ66" s="29">
        <v>0</v>
      </c>
      <c r="AR66" s="193"/>
      <c r="AS66" s="193"/>
      <c r="AT66" s="193"/>
      <c r="AU66" s="135">
        <v>0</v>
      </c>
      <c r="AV66" s="193"/>
      <c r="AW66" s="193"/>
      <c r="AX66" s="193"/>
      <c r="AY66" s="128">
        <f t="shared" si="0"/>
        <v>8</v>
      </c>
    </row>
    <row r="67" spans="1:51">
      <c r="A67" s="43"/>
      <c r="B67" s="18" t="s">
        <v>60</v>
      </c>
      <c r="C67" s="29">
        <f t="shared" ref="C67:AY67" si="13">C74+C80+C87+C94+C104+C109+C117+C120</f>
        <v>50</v>
      </c>
      <c r="D67" s="59">
        <f t="shared" si="13"/>
        <v>2748</v>
      </c>
      <c r="E67" s="59">
        <f t="shared" si="13"/>
        <v>1953</v>
      </c>
      <c r="F67" s="59">
        <f t="shared" si="13"/>
        <v>1586</v>
      </c>
      <c r="G67" s="29">
        <f t="shared" si="13"/>
        <v>50</v>
      </c>
      <c r="H67" s="59">
        <f t="shared" si="13"/>
        <v>3402</v>
      </c>
      <c r="I67" s="59">
        <f t="shared" si="13"/>
        <v>3376</v>
      </c>
      <c r="J67" s="59">
        <f t="shared" si="13"/>
        <v>2935</v>
      </c>
      <c r="K67" s="29">
        <f t="shared" si="13"/>
        <v>52</v>
      </c>
      <c r="L67" s="59">
        <f t="shared" si="13"/>
        <v>2402</v>
      </c>
      <c r="M67" s="59">
        <f t="shared" si="13"/>
        <v>2389</v>
      </c>
      <c r="N67" s="59">
        <f t="shared" si="13"/>
        <v>1751</v>
      </c>
      <c r="O67" s="29">
        <f t="shared" si="13"/>
        <v>55</v>
      </c>
      <c r="P67" s="59">
        <f t="shared" si="13"/>
        <v>3742</v>
      </c>
      <c r="Q67" s="59">
        <f t="shared" si="13"/>
        <v>3711</v>
      </c>
      <c r="R67" s="59">
        <f t="shared" si="13"/>
        <v>3493</v>
      </c>
      <c r="S67" s="29">
        <f t="shared" si="13"/>
        <v>51</v>
      </c>
      <c r="T67" s="59">
        <f t="shared" si="13"/>
        <v>4294</v>
      </c>
      <c r="U67" s="59">
        <f t="shared" si="13"/>
        <v>4288</v>
      </c>
      <c r="V67" s="59">
        <f t="shared" si="13"/>
        <v>46</v>
      </c>
      <c r="W67" s="29">
        <f t="shared" si="13"/>
        <v>51</v>
      </c>
      <c r="X67" s="59">
        <f t="shared" si="13"/>
        <v>2799</v>
      </c>
      <c r="Y67" s="59">
        <f t="shared" si="13"/>
        <v>2790</v>
      </c>
      <c r="Z67" s="59">
        <f t="shared" si="13"/>
        <v>1921</v>
      </c>
      <c r="AA67" s="29">
        <f t="shared" si="13"/>
        <v>51</v>
      </c>
      <c r="AB67" s="59">
        <f t="shared" si="13"/>
        <v>728</v>
      </c>
      <c r="AC67" s="59">
        <f t="shared" si="13"/>
        <v>722</v>
      </c>
      <c r="AD67" s="59">
        <f t="shared" si="13"/>
        <v>517</v>
      </c>
      <c r="AE67" s="29">
        <f t="shared" si="13"/>
        <v>51</v>
      </c>
      <c r="AF67" s="59">
        <f t="shared" si="13"/>
        <v>898</v>
      </c>
      <c r="AG67" s="59">
        <f t="shared" si="13"/>
        <v>887</v>
      </c>
      <c r="AH67" s="59">
        <f t="shared" si="13"/>
        <v>645</v>
      </c>
      <c r="AI67" s="29">
        <f t="shared" si="13"/>
        <v>4</v>
      </c>
      <c r="AJ67" s="59">
        <f t="shared" si="13"/>
        <v>1145</v>
      </c>
      <c r="AK67" s="59">
        <f t="shared" si="13"/>
        <v>1102</v>
      </c>
      <c r="AL67" s="59">
        <f t="shared" si="13"/>
        <v>430</v>
      </c>
      <c r="AM67" s="29">
        <f t="shared" si="13"/>
        <v>3</v>
      </c>
      <c r="AN67" s="59">
        <f t="shared" si="13"/>
        <v>8</v>
      </c>
      <c r="AO67" s="59">
        <f t="shared" si="13"/>
        <v>8</v>
      </c>
      <c r="AP67" s="59">
        <f t="shared" si="13"/>
        <v>0</v>
      </c>
      <c r="AQ67" s="29">
        <f t="shared" si="13"/>
        <v>6</v>
      </c>
      <c r="AR67" s="59">
        <f t="shared" si="13"/>
        <v>972</v>
      </c>
      <c r="AS67" s="59">
        <f t="shared" si="13"/>
        <v>953</v>
      </c>
      <c r="AT67" s="59">
        <f t="shared" si="13"/>
        <v>77</v>
      </c>
      <c r="AU67" s="29">
        <f t="shared" si="13"/>
        <v>1</v>
      </c>
      <c r="AV67" s="59">
        <f t="shared" si="13"/>
        <v>224</v>
      </c>
      <c r="AW67" s="59">
        <f t="shared" si="13"/>
        <v>224</v>
      </c>
      <c r="AX67" s="59">
        <f t="shared" si="13"/>
        <v>73</v>
      </c>
      <c r="AY67" s="29">
        <f t="shared" si="13"/>
        <v>428</v>
      </c>
    </row>
    <row r="68" spans="1:51" ht="45.75" thickBot="1">
      <c r="A68" s="42">
        <v>5</v>
      </c>
      <c r="B68" s="5" t="s">
        <v>61</v>
      </c>
      <c r="C68" s="87">
        <v>2</v>
      </c>
      <c r="D68" s="193">
        <v>0</v>
      </c>
      <c r="E68" s="56">
        <v>0</v>
      </c>
      <c r="F68" s="193">
        <v>0</v>
      </c>
      <c r="G68" s="87">
        <v>2</v>
      </c>
      <c r="H68" s="193">
        <v>9</v>
      </c>
      <c r="I68" s="193">
        <v>9</v>
      </c>
      <c r="J68" s="193">
        <v>9</v>
      </c>
      <c r="K68" s="87">
        <v>2</v>
      </c>
      <c r="L68" s="193">
        <v>10</v>
      </c>
      <c r="M68" s="193">
        <v>10</v>
      </c>
      <c r="N68" s="193">
        <v>10</v>
      </c>
      <c r="O68" s="88">
        <v>2</v>
      </c>
      <c r="P68" s="193">
        <v>0</v>
      </c>
      <c r="Q68" s="193">
        <v>10</v>
      </c>
      <c r="R68" s="193">
        <v>10</v>
      </c>
      <c r="S68" s="29">
        <v>2</v>
      </c>
      <c r="T68" s="193">
        <v>0</v>
      </c>
      <c r="U68" s="193">
        <v>0</v>
      </c>
      <c r="V68" s="193"/>
      <c r="W68" s="87">
        <v>2</v>
      </c>
      <c r="X68" s="193">
        <v>0</v>
      </c>
      <c r="Y68" s="193">
        <v>0</v>
      </c>
      <c r="Z68" s="193">
        <v>0</v>
      </c>
      <c r="AA68" s="29">
        <v>2</v>
      </c>
      <c r="AB68" s="59">
        <v>0</v>
      </c>
      <c r="AC68" s="59">
        <v>0</v>
      </c>
      <c r="AD68" s="59">
        <v>0</v>
      </c>
      <c r="AE68" s="29">
        <v>2</v>
      </c>
      <c r="AF68" s="193">
        <v>0</v>
      </c>
      <c r="AG68" s="193">
        <v>0</v>
      </c>
      <c r="AH68" s="73">
        <v>0</v>
      </c>
      <c r="AI68" s="29">
        <v>0</v>
      </c>
      <c r="AJ68" s="193"/>
      <c r="AK68" s="193"/>
      <c r="AL68" s="193"/>
      <c r="AM68" s="29">
        <v>0</v>
      </c>
      <c r="AN68" s="193"/>
      <c r="AO68" s="193"/>
      <c r="AP68" s="193"/>
      <c r="AQ68" s="29">
        <v>0</v>
      </c>
      <c r="AR68" s="193"/>
      <c r="AS68" s="193"/>
      <c r="AT68" s="193"/>
      <c r="AU68" s="135">
        <v>0</v>
      </c>
      <c r="AV68" s="193"/>
      <c r="AW68" s="193"/>
      <c r="AX68" s="193"/>
      <c r="AY68" s="128">
        <f t="shared" ref="AY68:AY118" si="14">C68+G68+K68+O68+S68+W68+AA68+AE68++AI68+AM68+AQ68+AU68</f>
        <v>16</v>
      </c>
    </row>
    <row r="69" spans="1:51" ht="45.75" thickBot="1">
      <c r="A69" s="42">
        <v>6</v>
      </c>
      <c r="B69" s="5" t="s">
        <v>62</v>
      </c>
      <c r="C69" s="87">
        <v>3</v>
      </c>
      <c r="D69" s="57">
        <v>264</v>
      </c>
      <c r="E69" s="57">
        <v>264</v>
      </c>
      <c r="F69" s="57">
        <v>264</v>
      </c>
      <c r="G69" s="87">
        <v>3</v>
      </c>
      <c r="H69" s="57">
        <v>276</v>
      </c>
      <c r="I69" s="57">
        <v>276</v>
      </c>
      <c r="J69" s="57">
        <v>276</v>
      </c>
      <c r="K69" s="87">
        <v>3</v>
      </c>
      <c r="L69" s="57">
        <v>302</v>
      </c>
      <c r="M69" s="57">
        <v>302</v>
      </c>
      <c r="N69" s="57">
        <v>302</v>
      </c>
      <c r="O69" s="88">
        <v>3</v>
      </c>
      <c r="P69" s="57">
        <v>385</v>
      </c>
      <c r="Q69" s="57">
        <v>385</v>
      </c>
      <c r="R69" s="57">
        <v>385</v>
      </c>
      <c r="S69" s="29">
        <v>3</v>
      </c>
      <c r="T69" s="57">
        <v>505</v>
      </c>
      <c r="U69" s="57">
        <v>505</v>
      </c>
      <c r="V69" s="57">
        <v>0</v>
      </c>
      <c r="W69" s="87">
        <v>3</v>
      </c>
      <c r="X69" s="57">
        <v>262</v>
      </c>
      <c r="Y69" s="57">
        <v>262</v>
      </c>
      <c r="Z69" s="57">
        <v>32</v>
      </c>
      <c r="AA69" s="29">
        <v>3</v>
      </c>
      <c r="AB69" s="57">
        <v>26</v>
      </c>
      <c r="AC69" s="57">
        <v>26</v>
      </c>
      <c r="AD69" s="57">
        <v>26</v>
      </c>
      <c r="AE69" s="29">
        <v>3</v>
      </c>
      <c r="AF69" s="57">
        <v>8</v>
      </c>
      <c r="AG69" s="57">
        <v>8</v>
      </c>
      <c r="AH69" s="98">
        <v>8</v>
      </c>
      <c r="AI69" s="29">
        <v>0</v>
      </c>
      <c r="AJ69" s="57">
        <v>0</v>
      </c>
      <c r="AK69" s="193">
        <v>0</v>
      </c>
      <c r="AL69" s="193">
        <v>0</v>
      </c>
      <c r="AM69" s="29">
        <v>0</v>
      </c>
      <c r="AN69" s="193">
        <v>0</v>
      </c>
      <c r="AO69" s="193">
        <v>0</v>
      </c>
      <c r="AP69" s="193">
        <v>0</v>
      </c>
      <c r="AQ69" s="29">
        <v>1</v>
      </c>
      <c r="AR69" s="193">
        <v>151</v>
      </c>
      <c r="AS69" s="193">
        <v>151</v>
      </c>
      <c r="AT69" s="193">
        <v>0</v>
      </c>
      <c r="AU69" s="135">
        <v>0</v>
      </c>
      <c r="AV69" s="193">
        <v>0</v>
      </c>
      <c r="AW69" s="193">
        <v>0</v>
      </c>
      <c r="AX69" s="193">
        <v>0</v>
      </c>
      <c r="AY69" s="128">
        <f t="shared" si="14"/>
        <v>25</v>
      </c>
    </row>
    <row r="70" spans="1:51" ht="60.75" thickBot="1">
      <c r="A70" s="42">
        <v>7</v>
      </c>
      <c r="B70" s="5" t="s">
        <v>63</v>
      </c>
      <c r="C70" s="87">
        <v>2</v>
      </c>
      <c r="D70" s="193">
        <v>0</v>
      </c>
      <c r="E70" s="193">
        <v>0</v>
      </c>
      <c r="F70" s="193">
        <v>0</v>
      </c>
      <c r="G70" s="87">
        <v>2</v>
      </c>
      <c r="H70" s="193">
        <v>0</v>
      </c>
      <c r="I70" s="193">
        <v>0</v>
      </c>
      <c r="J70" s="193">
        <v>0</v>
      </c>
      <c r="K70" s="87">
        <v>2</v>
      </c>
      <c r="L70" s="193">
        <v>0</v>
      </c>
      <c r="M70" s="193">
        <v>0</v>
      </c>
      <c r="N70" s="193">
        <v>0</v>
      </c>
      <c r="O70" s="88">
        <v>2</v>
      </c>
      <c r="P70" s="193">
        <v>81</v>
      </c>
      <c r="Q70" s="193">
        <v>77</v>
      </c>
      <c r="R70" s="193">
        <v>75</v>
      </c>
      <c r="S70" s="29">
        <v>2</v>
      </c>
      <c r="T70" s="193">
        <v>0</v>
      </c>
      <c r="U70" s="24">
        <v>0</v>
      </c>
      <c r="V70" s="193">
        <v>0</v>
      </c>
      <c r="W70" s="87">
        <v>2</v>
      </c>
      <c r="X70" s="193">
        <v>0</v>
      </c>
      <c r="Y70" s="193">
        <v>0</v>
      </c>
      <c r="Z70" s="193">
        <v>0</v>
      </c>
      <c r="AA70" s="29">
        <v>2</v>
      </c>
      <c r="AB70" s="193">
        <v>0</v>
      </c>
      <c r="AC70" s="193">
        <v>0</v>
      </c>
      <c r="AD70" s="193">
        <v>0</v>
      </c>
      <c r="AE70" s="29">
        <v>2</v>
      </c>
      <c r="AF70" s="193">
        <v>0</v>
      </c>
      <c r="AG70" s="193">
        <v>0</v>
      </c>
      <c r="AH70" s="73">
        <v>0</v>
      </c>
      <c r="AI70" s="30">
        <v>1</v>
      </c>
      <c r="AJ70" s="193">
        <v>144</v>
      </c>
      <c r="AK70" s="193">
        <v>101</v>
      </c>
      <c r="AL70" s="193">
        <v>8</v>
      </c>
      <c r="AM70" s="29">
        <v>0</v>
      </c>
      <c r="AN70" s="193">
        <v>0</v>
      </c>
      <c r="AO70" s="193">
        <v>0</v>
      </c>
      <c r="AP70" s="193">
        <v>0</v>
      </c>
      <c r="AQ70" s="29">
        <v>0</v>
      </c>
      <c r="AR70" s="193">
        <v>0</v>
      </c>
      <c r="AS70" s="193">
        <v>0</v>
      </c>
      <c r="AT70" s="193">
        <v>0</v>
      </c>
      <c r="AU70" s="135">
        <v>0</v>
      </c>
      <c r="AV70" s="193">
        <v>0</v>
      </c>
      <c r="AW70" s="193">
        <v>0</v>
      </c>
      <c r="AX70" s="193">
        <v>0</v>
      </c>
      <c r="AY70" s="128">
        <f t="shared" si="14"/>
        <v>17</v>
      </c>
    </row>
    <row r="71" spans="1:51" ht="60.75" thickBot="1">
      <c r="A71" s="42"/>
      <c r="B71" s="93" t="s">
        <v>115</v>
      </c>
      <c r="C71" s="87">
        <v>0</v>
      </c>
      <c r="D71" s="193">
        <v>0</v>
      </c>
      <c r="E71" s="5"/>
      <c r="F71" s="193"/>
      <c r="G71" s="87">
        <v>0</v>
      </c>
      <c r="H71" s="193">
        <v>0</v>
      </c>
      <c r="I71" s="193"/>
      <c r="J71" s="193"/>
      <c r="K71" s="87">
        <v>0</v>
      </c>
      <c r="L71" s="193">
        <v>0</v>
      </c>
      <c r="M71" s="193"/>
      <c r="N71" s="193"/>
      <c r="O71" s="88">
        <v>0</v>
      </c>
      <c r="P71" s="193">
        <v>0</v>
      </c>
      <c r="Q71" s="193"/>
      <c r="R71" s="193"/>
      <c r="S71" s="29">
        <v>0</v>
      </c>
      <c r="T71" s="193"/>
      <c r="U71" s="193"/>
      <c r="V71" s="193"/>
      <c r="W71" s="87">
        <v>0</v>
      </c>
      <c r="X71" s="193">
        <v>0</v>
      </c>
      <c r="Y71" s="193"/>
      <c r="Z71" s="193"/>
      <c r="AA71" s="29">
        <v>0</v>
      </c>
      <c r="AB71" s="193">
        <v>0</v>
      </c>
      <c r="AC71" s="193"/>
      <c r="AD71" s="193"/>
      <c r="AE71" s="29">
        <v>0</v>
      </c>
      <c r="AF71" s="193">
        <v>0</v>
      </c>
      <c r="AG71" s="193"/>
      <c r="AH71" s="73"/>
      <c r="AI71" s="29">
        <v>0</v>
      </c>
      <c r="AJ71" s="193"/>
      <c r="AK71" s="193"/>
      <c r="AL71" s="193"/>
      <c r="AM71" s="29">
        <v>0</v>
      </c>
      <c r="AN71" s="193"/>
      <c r="AO71" s="193"/>
      <c r="AP71" s="193"/>
      <c r="AQ71" s="29">
        <v>0</v>
      </c>
      <c r="AR71" s="193"/>
      <c r="AS71" s="193"/>
      <c r="AT71" s="193"/>
      <c r="AU71" s="135">
        <v>0</v>
      </c>
      <c r="AV71" s="193"/>
      <c r="AW71" s="193"/>
      <c r="AX71" s="193"/>
      <c r="AY71" s="128">
        <f t="shared" si="14"/>
        <v>0</v>
      </c>
    </row>
    <row r="72" spans="1:51" ht="60.75" thickBot="1">
      <c r="A72" s="42">
        <v>8</v>
      </c>
      <c r="B72" s="5" t="s">
        <v>93</v>
      </c>
      <c r="C72" s="87">
        <v>0</v>
      </c>
      <c r="D72" s="193"/>
      <c r="E72" s="193"/>
      <c r="F72" s="193"/>
      <c r="G72" s="87">
        <v>0</v>
      </c>
      <c r="H72" s="193"/>
      <c r="I72" s="193"/>
      <c r="J72" s="193"/>
      <c r="K72" s="87">
        <v>0</v>
      </c>
      <c r="L72" s="193"/>
      <c r="M72" s="193"/>
      <c r="N72" s="193"/>
      <c r="O72" s="88">
        <f t="shared" ref="O72" si="15">P72+Q72</f>
        <v>0</v>
      </c>
      <c r="P72" s="193"/>
      <c r="Q72" s="193"/>
      <c r="R72" s="193"/>
      <c r="S72" s="29">
        <v>1</v>
      </c>
      <c r="T72" s="193"/>
      <c r="U72" s="193"/>
      <c r="V72" s="193"/>
      <c r="W72" s="87">
        <v>1</v>
      </c>
      <c r="X72" s="193"/>
      <c r="Y72" s="193"/>
      <c r="Z72" s="193"/>
      <c r="AA72" s="29">
        <v>1</v>
      </c>
      <c r="AB72" s="193"/>
      <c r="AC72" s="193"/>
      <c r="AD72" s="193"/>
      <c r="AE72" s="29">
        <v>1</v>
      </c>
      <c r="AF72" s="193"/>
      <c r="AG72" s="193"/>
      <c r="AH72" s="73"/>
      <c r="AI72" s="29">
        <v>0</v>
      </c>
      <c r="AJ72" s="193"/>
      <c r="AK72" s="193"/>
      <c r="AL72" s="193"/>
      <c r="AM72" s="29">
        <v>0</v>
      </c>
      <c r="AN72" s="193"/>
      <c r="AO72" s="193"/>
      <c r="AP72" s="193"/>
      <c r="AQ72" s="29">
        <v>0</v>
      </c>
      <c r="AR72" s="193"/>
      <c r="AS72" s="193"/>
      <c r="AT72" s="193"/>
      <c r="AU72" s="133">
        <v>0</v>
      </c>
      <c r="AV72" s="56"/>
      <c r="AW72" s="193"/>
      <c r="AX72" s="193"/>
      <c r="AY72" s="128">
        <f t="shared" si="14"/>
        <v>4</v>
      </c>
    </row>
    <row r="73" spans="1:51" ht="45">
      <c r="A73" s="36"/>
      <c r="B73" s="105" t="s">
        <v>114</v>
      </c>
      <c r="C73" s="106">
        <v>0</v>
      </c>
      <c r="D73" s="102">
        <v>0</v>
      </c>
      <c r="E73" s="102">
        <v>0</v>
      </c>
      <c r="F73" s="102">
        <v>0</v>
      </c>
      <c r="G73" s="106">
        <v>0</v>
      </c>
      <c r="H73" s="102">
        <v>0</v>
      </c>
      <c r="I73" s="102">
        <v>0</v>
      </c>
      <c r="J73" s="102">
        <v>0</v>
      </c>
      <c r="K73" s="106">
        <v>1</v>
      </c>
      <c r="L73" s="102">
        <v>6</v>
      </c>
      <c r="M73" s="102">
        <v>6</v>
      </c>
      <c r="N73" s="102">
        <v>1</v>
      </c>
      <c r="O73" s="107">
        <v>5</v>
      </c>
      <c r="P73" s="102">
        <v>7</v>
      </c>
      <c r="Q73" s="102">
        <v>7</v>
      </c>
      <c r="R73" s="102">
        <v>0</v>
      </c>
      <c r="S73" s="101">
        <v>0</v>
      </c>
      <c r="T73" s="102">
        <v>85</v>
      </c>
      <c r="U73" s="102">
        <v>85</v>
      </c>
      <c r="V73" s="102">
        <v>0</v>
      </c>
      <c r="W73" s="107">
        <f t="shared" ref="W73" si="16">X73+Y73</f>
        <v>0</v>
      </c>
      <c r="X73" s="102">
        <v>0</v>
      </c>
      <c r="Y73" s="102">
        <v>0</v>
      </c>
      <c r="Z73" s="102">
        <v>0</v>
      </c>
      <c r="AA73" s="101">
        <v>0</v>
      </c>
      <c r="AB73" s="102">
        <v>0</v>
      </c>
      <c r="AC73" s="102">
        <v>0</v>
      </c>
      <c r="AD73" s="102">
        <v>0</v>
      </c>
      <c r="AE73" s="101">
        <v>0</v>
      </c>
      <c r="AF73" s="102">
        <v>0</v>
      </c>
      <c r="AG73" s="102">
        <v>0</v>
      </c>
      <c r="AH73" s="104">
        <v>0</v>
      </c>
      <c r="AI73" s="101">
        <v>0</v>
      </c>
      <c r="AJ73" s="102">
        <v>19</v>
      </c>
      <c r="AK73" s="102">
        <v>19</v>
      </c>
      <c r="AL73" s="102">
        <v>0</v>
      </c>
      <c r="AM73" s="101"/>
      <c r="AN73" s="102">
        <v>0</v>
      </c>
      <c r="AO73" s="102">
        <v>0</v>
      </c>
      <c r="AP73" s="102">
        <v>0</v>
      </c>
      <c r="AQ73" s="101">
        <v>0</v>
      </c>
      <c r="AR73" s="102">
        <v>0</v>
      </c>
      <c r="AS73" s="102">
        <v>0</v>
      </c>
      <c r="AT73" s="102">
        <v>0</v>
      </c>
      <c r="AU73" s="134">
        <v>0</v>
      </c>
      <c r="AV73" s="102">
        <v>47</v>
      </c>
      <c r="AW73" s="102">
        <v>47</v>
      </c>
      <c r="AX73" s="102">
        <v>0</v>
      </c>
      <c r="AY73" s="128">
        <f t="shared" si="14"/>
        <v>6</v>
      </c>
    </row>
    <row r="74" spans="1:51" ht="15.75" thickBot="1">
      <c r="A74" s="42">
        <v>9</v>
      </c>
      <c r="B74" s="20" t="s">
        <v>64</v>
      </c>
      <c r="C74" s="88">
        <f>C68+C69+C70+C71+C72+C73</f>
        <v>7</v>
      </c>
      <c r="D74" s="177">
        <f>D68+D69+D70++D71+D72</f>
        <v>264</v>
      </c>
      <c r="E74" s="177">
        <f t="shared" ref="E74:AX74" si="17">E68+E69+E70++E71+E72</f>
        <v>264</v>
      </c>
      <c r="F74" s="177">
        <f t="shared" si="17"/>
        <v>264</v>
      </c>
      <c r="G74" s="88">
        <f>G68+G69+G70+G71+G72+G73</f>
        <v>7</v>
      </c>
      <c r="H74" s="177">
        <f t="shared" si="17"/>
        <v>285</v>
      </c>
      <c r="I74" s="177">
        <f t="shared" si="17"/>
        <v>285</v>
      </c>
      <c r="J74" s="177">
        <f t="shared" si="17"/>
        <v>285</v>
      </c>
      <c r="K74" s="88">
        <f>K68+K69+K70+K71+K72+K73</f>
        <v>8</v>
      </c>
      <c r="L74" s="177">
        <f t="shared" si="17"/>
        <v>312</v>
      </c>
      <c r="M74" s="177">
        <f t="shared" si="17"/>
        <v>312</v>
      </c>
      <c r="N74" s="177">
        <f t="shared" si="17"/>
        <v>312</v>
      </c>
      <c r="O74" s="88">
        <f>O68+O69+O70+O71+O72+O73</f>
        <v>12</v>
      </c>
      <c r="P74" s="177">
        <f t="shared" si="17"/>
        <v>466</v>
      </c>
      <c r="Q74" s="177">
        <f t="shared" si="17"/>
        <v>472</v>
      </c>
      <c r="R74" s="177">
        <f t="shared" si="17"/>
        <v>470</v>
      </c>
      <c r="S74" s="29">
        <f>S68+S69+S70+S71+S72</f>
        <v>8</v>
      </c>
      <c r="T74" s="177">
        <f t="shared" si="17"/>
        <v>505</v>
      </c>
      <c r="U74" s="177">
        <f t="shared" si="17"/>
        <v>505</v>
      </c>
      <c r="V74" s="177">
        <f t="shared" si="17"/>
        <v>0</v>
      </c>
      <c r="W74" s="29">
        <f t="shared" ref="W74" si="18">W68+W69+W70+W71+W72</f>
        <v>8</v>
      </c>
      <c r="X74" s="177">
        <f t="shared" si="17"/>
        <v>262</v>
      </c>
      <c r="Y74" s="177">
        <f t="shared" si="17"/>
        <v>262</v>
      </c>
      <c r="Z74" s="177">
        <f t="shared" si="17"/>
        <v>32</v>
      </c>
      <c r="AA74" s="29">
        <f t="shared" ref="AA74" si="19">AA68+AA69+AA70+AA71+AA72</f>
        <v>8</v>
      </c>
      <c r="AB74" s="177">
        <f t="shared" si="17"/>
        <v>26</v>
      </c>
      <c r="AC74" s="177">
        <f t="shared" si="17"/>
        <v>26</v>
      </c>
      <c r="AD74" s="177">
        <f t="shared" si="17"/>
        <v>26</v>
      </c>
      <c r="AE74" s="29">
        <f t="shared" ref="AE74" si="20">AE68+AE69+AE70+AE71+AE72</f>
        <v>8</v>
      </c>
      <c r="AF74" s="177">
        <f t="shared" si="17"/>
        <v>8</v>
      </c>
      <c r="AG74" s="177">
        <f t="shared" si="17"/>
        <v>8</v>
      </c>
      <c r="AH74" s="177">
        <f t="shared" si="17"/>
        <v>8</v>
      </c>
      <c r="AI74" s="29">
        <f t="shared" ref="AI74" si="21">AI68+AI69+AI70+AI71+AI72</f>
        <v>1</v>
      </c>
      <c r="AJ74" s="177">
        <f t="shared" si="17"/>
        <v>144</v>
      </c>
      <c r="AK74" s="177">
        <f t="shared" si="17"/>
        <v>101</v>
      </c>
      <c r="AL74" s="177">
        <f t="shared" si="17"/>
        <v>8</v>
      </c>
      <c r="AM74" s="29">
        <f t="shared" ref="AM74" si="22">AM68+AM69+AM70+AM71+AM72</f>
        <v>0</v>
      </c>
      <c r="AN74" s="177">
        <f t="shared" si="17"/>
        <v>0</v>
      </c>
      <c r="AO74" s="177">
        <f t="shared" si="17"/>
        <v>0</v>
      </c>
      <c r="AP74" s="177">
        <f t="shared" si="17"/>
        <v>0</v>
      </c>
      <c r="AQ74" s="88">
        <f t="shared" si="17"/>
        <v>1</v>
      </c>
      <c r="AR74" s="177">
        <f t="shared" si="17"/>
        <v>151</v>
      </c>
      <c r="AS74" s="177">
        <f t="shared" si="17"/>
        <v>151</v>
      </c>
      <c r="AT74" s="177">
        <f t="shared" si="17"/>
        <v>0</v>
      </c>
      <c r="AU74" s="29">
        <f t="shared" ref="AU74" si="23">AU68+AU69+AU70+AU71+AU72</f>
        <v>0</v>
      </c>
      <c r="AV74" s="177">
        <f t="shared" si="17"/>
        <v>0</v>
      </c>
      <c r="AW74" s="177">
        <f t="shared" si="17"/>
        <v>0</v>
      </c>
      <c r="AX74" s="177">
        <f t="shared" si="17"/>
        <v>0</v>
      </c>
      <c r="AY74" s="128">
        <f t="shared" si="14"/>
        <v>68</v>
      </c>
    </row>
    <row r="75" spans="1:51" ht="45.75" thickBot="1">
      <c r="A75" s="42">
        <v>10</v>
      </c>
      <c r="B75" s="5" t="s">
        <v>100</v>
      </c>
      <c r="C75" s="88">
        <v>1</v>
      </c>
      <c r="D75" s="193">
        <v>117</v>
      </c>
      <c r="E75" s="193">
        <v>117</v>
      </c>
      <c r="F75" s="193">
        <v>117</v>
      </c>
      <c r="G75" s="88">
        <v>1</v>
      </c>
      <c r="H75" s="193">
        <v>179</v>
      </c>
      <c r="I75" s="193">
        <v>179</v>
      </c>
      <c r="J75" s="193">
        <v>179</v>
      </c>
      <c r="K75" s="29">
        <v>1</v>
      </c>
      <c r="L75" s="193">
        <v>51</v>
      </c>
      <c r="M75" s="193">
        <v>51</v>
      </c>
      <c r="N75" s="193">
        <v>51</v>
      </c>
      <c r="O75" s="29">
        <v>1</v>
      </c>
      <c r="P75" s="193">
        <v>221</v>
      </c>
      <c r="Q75" s="193">
        <v>221</v>
      </c>
      <c r="R75" s="193">
        <v>221</v>
      </c>
      <c r="S75" s="29">
        <v>1</v>
      </c>
      <c r="T75" s="193">
        <v>649</v>
      </c>
      <c r="U75" s="193">
        <v>649</v>
      </c>
      <c r="V75" s="193">
        <v>0</v>
      </c>
      <c r="W75" s="29">
        <v>1</v>
      </c>
      <c r="X75" s="193">
        <v>107</v>
      </c>
      <c r="Y75" s="193">
        <v>107</v>
      </c>
      <c r="Z75" s="193">
        <v>107</v>
      </c>
      <c r="AA75" s="35">
        <v>1</v>
      </c>
      <c r="AB75" s="193">
        <v>17</v>
      </c>
      <c r="AC75" s="193">
        <v>17</v>
      </c>
      <c r="AD75" s="193">
        <v>17</v>
      </c>
      <c r="AE75" s="35">
        <v>1</v>
      </c>
      <c r="AF75" s="193">
        <v>82</v>
      </c>
      <c r="AG75" s="193">
        <v>82</v>
      </c>
      <c r="AH75" s="73">
        <v>82</v>
      </c>
      <c r="AI75" s="29">
        <v>0</v>
      </c>
      <c r="AJ75" s="193">
        <v>0</v>
      </c>
      <c r="AK75" s="193">
        <v>0</v>
      </c>
      <c r="AL75" s="193">
        <v>0</v>
      </c>
      <c r="AM75" s="29">
        <v>0</v>
      </c>
      <c r="AN75" s="193">
        <v>0</v>
      </c>
      <c r="AO75" s="193">
        <v>0</v>
      </c>
      <c r="AP75" s="193">
        <v>0</v>
      </c>
      <c r="AQ75" s="29">
        <v>1</v>
      </c>
      <c r="AR75" s="193">
        <v>696</v>
      </c>
      <c r="AS75" s="193">
        <v>696</v>
      </c>
      <c r="AT75" s="193">
        <v>54</v>
      </c>
      <c r="AU75" s="135">
        <v>1</v>
      </c>
      <c r="AV75" s="193">
        <v>144</v>
      </c>
      <c r="AW75" s="193">
        <v>144</v>
      </c>
      <c r="AX75" s="193">
        <v>73</v>
      </c>
      <c r="AY75" s="128">
        <f t="shared" si="14"/>
        <v>10</v>
      </c>
    </row>
    <row r="76" spans="1:51" ht="60">
      <c r="A76" s="42">
        <v>11</v>
      </c>
      <c r="B76" s="6" t="s">
        <v>66</v>
      </c>
      <c r="C76" s="88">
        <v>3</v>
      </c>
      <c r="D76" s="193"/>
      <c r="E76" s="193"/>
      <c r="F76" s="193"/>
      <c r="G76" s="88">
        <v>3</v>
      </c>
      <c r="H76" s="193"/>
      <c r="I76" s="193"/>
      <c r="J76" s="193"/>
      <c r="K76" s="29">
        <v>3</v>
      </c>
      <c r="L76" s="193"/>
      <c r="M76" s="193"/>
      <c r="N76" s="193"/>
      <c r="O76" s="29">
        <v>3</v>
      </c>
      <c r="P76" s="193"/>
      <c r="Q76" s="193"/>
      <c r="R76" s="193"/>
      <c r="S76" s="29">
        <v>3</v>
      </c>
      <c r="T76" s="193"/>
      <c r="U76" s="193"/>
      <c r="V76" s="193"/>
      <c r="W76" s="29">
        <v>3</v>
      </c>
      <c r="X76" s="193"/>
      <c r="Y76" s="193"/>
      <c r="Z76" s="193"/>
      <c r="AA76" s="193">
        <v>3</v>
      </c>
      <c r="AB76" s="193"/>
      <c r="AC76" s="193"/>
      <c r="AD76" s="193"/>
      <c r="AE76" s="193">
        <v>3</v>
      </c>
      <c r="AF76" s="193"/>
      <c r="AG76" s="193"/>
      <c r="AH76" s="73"/>
      <c r="AI76" s="29">
        <v>0</v>
      </c>
      <c r="AJ76" s="193"/>
      <c r="AK76" s="193"/>
      <c r="AL76" s="193"/>
      <c r="AM76" s="29">
        <v>0</v>
      </c>
      <c r="AN76" s="193"/>
      <c r="AO76" s="193"/>
      <c r="AP76" s="193"/>
      <c r="AQ76" s="29">
        <v>0</v>
      </c>
      <c r="AR76" s="193"/>
      <c r="AS76" s="193"/>
      <c r="AT76" s="193"/>
      <c r="AU76" s="135">
        <v>0</v>
      </c>
      <c r="AV76" s="193"/>
      <c r="AW76" s="193"/>
      <c r="AX76" s="193"/>
      <c r="AY76" s="128">
        <f t="shared" si="14"/>
        <v>24</v>
      </c>
    </row>
    <row r="77" spans="1:51" ht="45">
      <c r="A77" s="36"/>
      <c r="B77" s="21" t="s">
        <v>67</v>
      </c>
      <c r="C77" s="88">
        <v>2</v>
      </c>
      <c r="D77" s="57">
        <f>D70+D71+D74+D75+D76</f>
        <v>381</v>
      </c>
      <c r="E77" s="57">
        <v>44</v>
      </c>
      <c r="F77" s="57">
        <v>44</v>
      </c>
      <c r="G77" s="88">
        <v>2</v>
      </c>
      <c r="H77" s="57">
        <f t="shared" ref="H77:AH77" si="24">H70+H71+H74+H75+H76</f>
        <v>464</v>
      </c>
      <c r="I77" s="57">
        <f t="shared" si="24"/>
        <v>464</v>
      </c>
      <c r="J77" s="57">
        <f t="shared" si="24"/>
        <v>464</v>
      </c>
      <c r="K77" s="29">
        <v>2</v>
      </c>
      <c r="L77" s="57">
        <f t="shared" si="24"/>
        <v>363</v>
      </c>
      <c r="M77" s="57">
        <f t="shared" si="24"/>
        <v>363</v>
      </c>
      <c r="N77" s="57">
        <f t="shared" si="24"/>
        <v>363</v>
      </c>
      <c r="O77" s="29">
        <v>2</v>
      </c>
      <c r="P77" s="57">
        <f t="shared" si="24"/>
        <v>768</v>
      </c>
      <c r="Q77" s="57">
        <f t="shared" si="24"/>
        <v>770</v>
      </c>
      <c r="R77" s="57">
        <f t="shared" si="24"/>
        <v>766</v>
      </c>
      <c r="S77" s="29">
        <v>2</v>
      </c>
      <c r="T77" s="57">
        <f t="shared" si="24"/>
        <v>1154</v>
      </c>
      <c r="U77" s="57">
        <f t="shared" si="24"/>
        <v>1154</v>
      </c>
      <c r="V77" s="57">
        <f t="shared" si="24"/>
        <v>0</v>
      </c>
      <c r="W77" s="29">
        <v>2</v>
      </c>
      <c r="X77" s="57">
        <f t="shared" si="24"/>
        <v>369</v>
      </c>
      <c r="Y77" s="57">
        <f t="shared" si="24"/>
        <v>369</v>
      </c>
      <c r="Z77" s="57">
        <f t="shared" si="24"/>
        <v>139</v>
      </c>
      <c r="AA77" s="29">
        <v>2</v>
      </c>
      <c r="AB77" s="57">
        <f t="shared" si="24"/>
        <v>43</v>
      </c>
      <c r="AC77" s="57">
        <f t="shared" si="24"/>
        <v>43</v>
      </c>
      <c r="AD77" s="57">
        <f t="shared" si="24"/>
        <v>43</v>
      </c>
      <c r="AE77" s="29">
        <v>2</v>
      </c>
      <c r="AF77" s="57">
        <f t="shared" si="24"/>
        <v>90</v>
      </c>
      <c r="AG77" s="57">
        <f t="shared" si="24"/>
        <v>90</v>
      </c>
      <c r="AH77" s="98">
        <f t="shared" si="24"/>
        <v>90</v>
      </c>
      <c r="AI77" s="29">
        <v>0</v>
      </c>
      <c r="AJ77" s="193">
        <v>0</v>
      </c>
      <c r="AK77" s="193">
        <v>0</v>
      </c>
      <c r="AL77" s="193">
        <v>0</v>
      </c>
      <c r="AM77" s="29">
        <v>0</v>
      </c>
      <c r="AN77" s="193">
        <v>0</v>
      </c>
      <c r="AO77" s="193">
        <v>0</v>
      </c>
      <c r="AP77" s="193">
        <v>0</v>
      </c>
      <c r="AQ77" s="29">
        <v>0</v>
      </c>
      <c r="AR77" s="193">
        <v>0</v>
      </c>
      <c r="AS77" s="193">
        <v>0</v>
      </c>
      <c r="AT77" s="193">
        <v>0</v>
      </c>
      <c r="AU77" s="135">
        <v>0</v>
      </c>
      <c r="AV77" s="193">
        <v>0</v>
      </c>
      <c r="AW77" s="193">
        <v>0</v>
      </c>
      <c r="AX77" s="193">
        <v>0</v>
      </c>
      <c r="AY77" s="128">
        <f t="shared" si="14"/>
        <v>16</v>
      </c>
    </row>
    <row r="78" spans="1:51" ht="60">
      <c r="A78" s="42">
        <v>12</v>
      </c>
      <c r="B78" s="21" t="s">
        <v>68</v>
      </c>
      <c r="C78" s="88">
        <v>2</v>
      </c>
      <c r="D78" s="193">
        <v>63</v>
      </c>
      <c r="E78" s="56">
        <v>63</v>
      </c>
      <c r="F78" s="193">
        <v>63</v>
      </c>
      <c r="G78" s="88">
        <v>2</v>
      </c>
      <c r="H78" s="193">
        <v>84</v>
      </c>
      <c r="I78" s="193">
        <v>84</v>
      </c>
      <c r="J78" s="193">
        <v>84</v>
      </c>
      <c r="K78" s="29">
        <v>2</v>
      </c>
      <c r="L78" s="193">
        <v>84</v>
      </c>
      <c r="M78" s="193">
        <v>84</v>
      </c>
      <c r="N78" s="193">
        <v>50</v>
      </c>
      <c r="O78" s="29">
        <v>2</v>
      </c>
      <c r="P78" s="193">
        <v>84</v>
      </c>
      <c r="Q78" s="193">
        <v>84</v>
      </c>
      <c r="R78" s="193">
        <v>84</v>
      </c>
      <c r="S78" s="29">
        <v>2</v>
      </c>
      <c r="T78" s="193">
        <v>63</v>
      </c>
      <c r="U78" s="57">
        <v>63</v>
      </c>
      <c r="V78" s="193">
        <v>0</v>
      </c>
      <c r="W78" s="29">
        <v>2</v>
      </c>
      <c r="X78" s="193">
        <v>84</v>
      </c>
      <c r="Y78" s="193">
        <v>84</v>
      </c>
      <c r="Z78" s="193">
        <v>84</v>
      </c>
      <c r="AA78" s="29">
        <v>2</v>
      </c>
      <c r="AB78" s="193">
        <v>3</v>
      </c>
      <c r="AC78" s="193">
        <v>3</v>
      </c>
      <c r="AD78" s="193">
        <v>3</v>
      </c>
      <c r="AE78" s="29">
        <v>2</v>
      </c>
      <c r="AF78" s="193">
        <v>3</v>
      </c>
      <c r="AG78" s="193">
        <v>3</v>
      </c>
      <c r="AH78" s="73">
        <v>3</v>
      </c>
      <c r="AI78" s="29">
        <v>0</v>
      </c>
      <c r="AJ78" s="193">
        <v>0</v>
      </c>
      <c r="AK78" s="193">
        <v>0</v>
      </c>
      <c r="AL78" s="193">
        <v>0</v>
      </c>
      <c r="AM78" s="29">
        <v>0</v>
      </c>
      <c r="AN78" s="193">
        <v>0</v>
      </c>
      <c r="AO78" s="193">
        <v>0</v>
      </c>
      <c r="AP78" s="193">
        <v>0</v>
      </c>
      <c r="AQ78" s="29">
        <v>0</v>
      </c>
      <c r="AR78" s="193">
        <v>0</v>
      </c>
      <c r="AS78" s="193">
        <v>0</v>
      </c>
      <c r="AT78" s="193">
        <v>0</v>
      </c>
      <c r="AU78" s="133">
        <v>0</v>
      </c>
      <c r="AV78" s="193">
        <v>0</v>
      </c>
      <c r="AW78" s="193">
        <v>0</v>
      </c>
      <c r="AX78" s="193">
        <v>0</v>
      </c>
      <c r="AY78" s="128">
        <f t="shared" si="14"/>
        <v>16</v>
      </c>
    </row>
    <row r="79" spans="1:51" ht="60.75" thickBot="1">
      <c r="A79" s="42">
        <v>13</v>
      </c>
      <c r="B79" s="108" t="s">
        <v>116</v>
      </c>
      <c r="C79" s="107">
        <v>0</v>
      </c>
      <c r="D79" s="102"/>
      <c r="E79" s="102"/>
      <c r="F79" s="102"/>
      <c r="G79" s="107">
        <v>0</v>
      </c>
      <c r="H79" s="102"/>
      <c r="I79" s="102"/>
      <c r="J79" s="102"/>
      <c r="K79" s="101">
        <v>0</v>
      </c>
      <c r="L79" s="102"/>
      <c r="M79" s="102"/>
      <c r="N79" s="102"/>
      <c r="O79" s="101">
        <v>0</v>
      </c>
      <c r="P79" s="102"/>
      <c r="Q79" s="102"/>
      <c r="R79" s="102"/>
      <c r="S79" s="101">
        <v>0</v>
      </c>
      <c r="T79" s="102"/>
      <c r="U79" s="102"/>
      <c r="V79" s="102"/>
      <c r="W79" s="101">
        <v>0</v>
      </c>
      <c r="X79" s="102"/>
      <c r="Y79" s="102"/>
      <c r="Z79" s="102"/>
      <c r="AA79" s="101">
        <v>0</v>
      </c>
      <c r="AB79" s="102"/>
      <c r="AC79" s="102"/>
      <c r="AD79" s="102"/>
      <c r="AE79" s="101">
        <v>0</v>
      </c>
      <c r="AF79" s="102"/>
      <c r="AG79" s="102"/>
      <c r="AH79" s="104"/>
      <c r="AI79" s="101">
        <v>0</v>
      </c>
      <c r="AJ79" s="102"/>
      <c r="AK79" s="102"/>
      <c r="AL79" s="102"/>
      <c r="AM79" s="101">
        <v>0</v>
      </c>
      <c r="AN79" s="102"/>
      <c r="AO79" s="102"/>
      <c r="AP79" s="102"/>
      <c r="AQ79" s="101">
        <v>0</v>
      </c>
      <c r="AR79" s="102"/>
      <c r="AS79" s="102"/>
      <c r="AT79" s="102"/>
      <c r="AU79" s="134">
        <v>0</v>
      </c>
      <c r="AV79" s="102"/>
      <c r="AW79" s="102"/>
      <c r="AX79" s="102"/>
      <c r="AY79" s="128">
        <f t="shared" si="14"/>
        <v>0</v>
      </c>
    </row>
    <row r="80" spans="1:51" ht="15.75" thickBot="1">
      <c r="A80" s="42">
        <v>14</v>
      </c>
      <c r="B80" s="7" t="s">
        <v>69</v>
      </c>
      <c r="C80" s="29">
        <f>SUM(C75:C79)</f>
        <v>8</v>
      </c>
      <c r="D80" s="59">
        <f t="shared" ref="D80:AX80" si="25">SUM(D75:D79)</f>
        <v>561</v>
      </c>
      <c r="E80" s="59">
        <f t="shared" si="25"/>
        <v>224</v>
      </c>
      <c r="F80" s="59">
        <f t="shared" si="25"/>
        <v>224</v>
      </c>
      <c r="G80" s="29">
        <f>SUM(G75:G79)</f>
        <v>8</v>
      </c>
      <c r="H80" s="59">
        <f t="shared" si="25"/>
        <v>727</v>
      </c>
      <c r="I80" s="59">
        <f t="shared" si="25"/>
        <v>727</v>
      </c>
      <c r="J80" s="59">
        <f t="shared" si="25"/>
        <v>727</v>
      </c>
      <c r="K80" s="29">
        <f t="shared" si="25"/>
        <v>8</v>
      </c>
      <c r="L80" s="59">
        <f t="shared" si="25"/>
        <v>498</v>
      </c>
      <c r="M80" s="59">
        <f t="shared" si="25"/>
        <v>498</v>
      </c>
      <c r="N80" s="59">
        <f t="shared" si="25"/>
        <v>464</v>
      </c>
      <c r="O80" s="29">
        <f t="shared" si="25"/>
        <v>8</v>
      </c>
      <c r="P80" s="59">
        <f t="shared" si="25"/>
        <v>1073</v>
      </c>
      <c r="Q80" s="59">
        <f t="shared" si="25"/>
        <v>1075</v>
      </c>
      <c r="R80" s="59">
        <f t="shared" si="25"/>
        <v>1071</v>
      </c>
      <c r="S80" s="29">
        <f t="shared" si="25"/>
        <v>8</v>
      </c>
      <c r="T80" s="59">
        <f t="shared" si="25"/>
        <v>1866</v>
      </c>
      <c r="U80" s="59">
        <f t="shared" si="25"/>
        <v>1866</v>
      </c>
      <c r="V80" s="59">
        <f t="shared" si="25"/>
        <v>0</v>
      </c>
      <c r="W80" s="29">
        <f t="shared" si="25"/>
        <v>8</v>
      </c>
      <c r="X80" s="59">
        <f t="shared" si="25"/>
        <v>560</v>
      </c>
      <c r="Y80" s="59">
        <f t="shared" si="25"/>
        <v>560</v>
      </c>
      <c r="Z80" s="59">
        <f t="shared" si="25"/>
        <v>330</v>
      </c>
      <c r="AA80" s="29">
        <f t="shared" si="25"/>
        <v>8</v>
      </c>
      <c r="AB80" s="59">
        <f t="shared" si="25"/>
        <v>63</v>
      </c>
      <c r="AC80" s="59">
        <f t="shared" si="25"/>
        <v>63</v>
      </c>
      <c r="AD80" s="59">
        <f t="shared" si="25"/>
        <v>63</v>
      </c>
      <c r="AE80" s="29">
        <f t="shared" si="25"/>
        <v>8</v>
      </c>
      <c r="AF80" s="29">
        <f t="shared" si="25"/>
        <v>175</v>
      </c>
      <c r="AG80" s="29">
        <f t="shared" si="25"/>
        <v>175</v>
      </c>
      <c r="AH80" s="29">
        <f t="shared" si="25"/>
        <v>175</v>
      </c>
      <c r="AI80" s="29">
        <f t="shared" si="25"/>
        <v>0</v>
      </c>
      <c r="AJ80" s="29">
        <f t="shared" si="25"/>
        <v>0</v>
      </c>
      <c r="AK80" s="29">
        <f t="shared" si="25"/>
        <v>0</v>
      </c>
      <c r="AL80" s="29">
        <f t="shared" si="25"/>
        <v>0</v>
      </c>
      <c r="AM80" s="29">
        <f t="shared" si="25"/>
        <v>0</v>
      </c>
      <c r="AN80" s="59">
        <f t="shared" si="25"/>
        <v>0</v>
      </c>
      <c r="AO80" s="59">
        <f t="shared" si="25"/>
        <v>0</v>
      </c>
      <c r="AP80" s="59">
        <f t="shared" si="25"/>
        <v>0</v>
      </c>
      <c r="AQ80" s="29">
        <f t="shared" si="25"/>
        <v>1</v>
      </c>
      <c r="AR80" s="59">
        <f t="shared" si="25"/>
        <v>696</v>
      </c>
      <c r="AS80" s="59">
        <f t="shared" si="25"/>
        <v>696</v>
      </c>
      <c r="AT80" s="59">
        <f t="shared" si="25"/>
        <v>54</v>
      </c>
      <c r="AU80" s="29">
        <f t="shared" si="25"/>
        <v>1</v>
      </c>
      <c r="AV80" s="59">
        <f t="shared" si="25"/>
        <v>144</v>
      </c>
      <c r="AW80" s="59">
        <f t="shared" si="25"/>
        <v>144</v>
      </c>
      <c r="AX80" s="59">
        <f t="shared" si="25"/>
        <v>73</v>
      </c>
      <c r="AY80" s="29">
        <f>C80+G80+K80+O80+S80+W80+AA80+AE80+AI80+AM80+AQ80+AU80</f>
        <v>66</v>
      </c>
    </row>
    <row r="81" spans="1:51" ht="45.75" thickBot="1">
      <c r="A81" s="42"/>
      <c r="B81" s="5" t="s">
        <v>144</v>
      </c>
      <c r="C81" s="29">
        <v>3</v>
      </c>
      <c r="D81" s="57">
        <v>262</v>
      </c>
      <c r="E81" s="57">
        <v>262</v>
      </c>
      <c r="F81" s="57">
        <v>262</v>
      </c>
      <c r="G81" s="29">
        <v>3</v>
      </c>
      <c r="H81" s="57">
        <v>275</v>
      </c>
      <c r="I81" s="57">
        <v>275</v>
      </c>
      <c r="J81" s="57">
        <v>275</v>
      </c>
      <c r="K81" s="29">
        <v>3</v>
      </c>
      <c r="L81" s="57">
        <v>264</v>
      </c>
      <c r="M81" s="57">
        <v>264</v>
      </c>
      <c r="N81" s="57">
        <v>264</v>
      </c>
      <c r="O81" s="29">
        <v>3</v>
      </c>
      <c r="P81" s="57">
        <v>719</v>
      </c>
      <c r="Q81" s="57">
        <v>719</v>
      </c>
      <c r="R81" s="57">
        <v>719</v>
      </c>
      <c r="S81" s="29">
        <v>3</v>
      </c>
      <c r="T81" s="57">
        <v>351</v>
      </c>
      <c r="U81" s="57">
        <v>351</v>
      </c>
      <c r="V81" s="57">
        <v>0</v>
      </c>
      <c r="W81" s="29">
        <v>3</v>
      </c>
      <c r="X81" s="57">
        <v>262</v>
      </c>
      <c r="Y81" s="57">
        <v>262</v>
      </c>
      <c r="Z81" s="57">
        <v>262</v>
      </c>
      <c r="AA81" s="29">
        <v>3</v>
      </c>
      <c r="AB81" s="57">
        <v>258</v>
      </c>
      <c r="AC81" s="57">
        <v>258</v>
      </c>
      <c r="AD81" s="57">
        <v>258</v>
      </c>
      <c r="AE81" s="29">
        <v>3</v>
      </c>
      <c r="AF81" s="57">
        <v>262</v>
      </c>
      <c r="AG81" s="57">
        <v>262</v>
      </c>
      <c r="AH81" s="98">
        <v>262</v>
      </c>
      <c r="AI81" s="29">
        <v>0</v>
      </c>
      <c r="AJ81" s="57">
        <v>0</v>
      </c>
      <c r="AK81" s="57">
        <v>0</v>
      </c>
      <c r="AL81" s="57">
        <v>0</v>
      </c>
      <c r="AM81" s="29">
        <v>0</v>
      </c>
      <c r="AN81" s="57">
        <v>0</v>
      </c>
      <c r="AO81" s="57">
        <v>0</v>
      </c>
      <c r="AP81" s="57">
        <v>0</v>
      </c>
      <c r="AQ81" s="29">
        <v>0</v>
      </c>
      <c r="AR81" s="57">
        <v>0</v>
      </c>
      <c r="AS81" s="57">
        <v>0</v>
      </c>
      <c r="AT81" s="57">
        <v>0</v>
      </c>
      <c r="AU81" s="135">
        <v>0</v>
      </c>
      <c r="AV81" s="57">
        <v>0</v>
      </c>
      <c r="AW81" s="57">
        <v>0</v>
      </c>
      <c r="AX81" s="57">
        <v>0</v>
      </c>
      <c r="AY81" s="128">
        <f>C81+G81+K81+O81+S81+W81+AA81+AE81+AI81+AM81+AQ81</f>
        <v>24</v>
      </c>
    </row>
    <row r="82" spans="1:51" ht="45.75" thickBot="1">
      <c r="A82" s="42">
        <v>15</v>
      </c>
      <c r="B82" s="5" t="s">
        <v>70</v>
      </c>
      <c r="C82" s="29">
        <v>2</v>
      </c>
      <c r="D82" s="193">
        <v>0</v>
      </c>
      <c r="E82" s="56">
        <v>0</v>
      </c>
      <c r="F82" s="193">
        <v>0</v>
      </c>
      <c r="G82" s="29">
        <v>2</v>
      </c>
      <c r="H82" s="193">
        <v>0</v>
      </c>
      <c r="I82" s="193">
        <v>0</v>
      </c>
      <c r="J82" s="193">
        <v>0</v>
      </c>
      <c r="K82" s="29">
        <v>2</v>
      </c>
      <c r="L82" s="193">
        <v>0</v>
      </c>
      <c r="M82" s="193">
        <v>0</v>
      </c>
      <c r="N82" s="193">
        <v>0</v>
      </c>
      <c r="O82" s="29">
        <v>2</v>
      </c>
      <c r="P82" s="193"/>
      <c r="Q82" s="193"/>
      <c r="R82" s="193"/>
      <c r="S82" s="29">
        <v>2</v>
      </c>
      <c r="T82" s="193"/>
      <c r="U82" s="57"/>
      <c r="V82" s="193"/>
      <c r="W82" s="29">
        <v>2</v>
      </c>
      <c r="X82" s="193"/>
      <c r="Y82" s="193"/>
      <c r="Z82" s="193"/>
      <c r="AA82" s="29">
        <v>2</v>
      </c>
      <c r="AB82" s="193"/>
      <c r="AC82" s="193"/>
      <c r="AD82" s="193"/>
      <c r="AE82" s="29">
        <v>2</v>
      </c>
      <c r="AF82" s="193"/>
      <c r="AG82" s="193"/>
      <c r="AH82" s="73"/>
      <c r="AI82" s="29">
        <v>0</v>
      </c>
      <c r="AJ82" s="193"/>
      <c r="AK82" s="193"/>
      <c r="AL82" s="193"/>
      <c r="AM82" s="29">
        <v>1</v>
      </c>
      <c r="AN82" s="193"/>
      <c r="AO82" s="193"/>
      <c r="AP82" s="193"/>
      <c r="AQ82" s="29">
        <v>0</v>
      </c>
      <c r="AR82" s="193"/>
      <c r="AS82" s="193"/>
      <c r="AT82" s="193"/>
      <c r="AU82" s="135">
        <v>0</v>
      </c>
      <c r="AV82" s="193"/>
      <c r="AW82" s="193"/>
      <c r="AX82" s="193"/>
      <c r="AY82" s="128">
        <f t="shared" ref="AY82:AY86" si="26">C82+G82+K82+O82+S82+W82+AA82+AE82+AI82+AM82+AQ82</f>
        <v>17</v>
      </c>
    </row>
    <row r="83" spans="1:51" ht="45.75" thickBot="1">
      <c r="A83" s="42">
        <v>16</v>
      </c>
      <c r="B83" s="5" t="s">
        <v>71</v>
      </c>
      <c r="C83" s="29">
        <v>3</v>
      </c>
      <c r="D83" s="193">
        <v>0</v>
      </c>
      <c r="E83" s="193"/>
      <c r="F83" s="193"/>
      <c r="G83" s="29">
        <v>3</v>
      </c>
      <c r="H83" s="193">
        <v>0</v>
      </c>
      <c r="I83" s="193"/>
      <c r="J83" s="193"/>
      <c r="K83" s="29">
        <v>3</v>
      </c>
      <c r="L83" s="193">
        <v>0</v>
      </c>
      <c r="M83" s="193"/>
      <c r="N83" s="193"/>
      <c r="O83" s="29">
        <v>3</v>
      </c>
      <c r="P83" s="193">
        <v>0</v>
      </c>
      <c r="Q83" s="193"/>
      <c r="R83" s="193"/>
      <c r="S83" s="29">
        <v>3</v>
      </c>
      <c r="T83" s="193">
        <v>0</v>
      </c>
      <c r="U83" s="193"/>
      <c r="V83" s="193"/>
      <c r="W83" s="29">
        <v>3</v>
      </c>
      <c r="X83" s="193">
        <v>0</v>
      </c>
      <c r="Y83" s="193"/>
      <c r="Z83" s="193"/>
      <c r="AA83" s="29">
        <v>3</v>
      </c>
      <c r="AB83" s="193">
        <v>0</v>
      </c>
      <c r="AC83" s="193"/>
      <c r="AD83" s="193"/>
      <c r="AE83" s="29">
        <v>3</v>
      </c>
      <c r="AF83" s="193">
        <v>0</v>
      </c>
      <c r="AG83" s="193"/>
      <c r="AH83" s="75"/>
      <c r="AI83" s="29">
        <v>0</v>
      </c>
      <c r="AJ83" s="193"/>
      <c r="AK83" s="193"/>
      <c r="AL83" s="193"/>
      <c r="AM83" s="29">
        <v>0</v>
      </c>
      <c r="AN83" s="193"/>
      <c r="AO83" s="193"/>
      <c r="AP83" s="193"/>
      <c r="AQ83" s="29">
        <v>0</v>
      </c>
      <c r="AR83" s="193"/>
      <c r="AS83" s="193"/>
      <c r="AT83" s="193"/>
      <c r="AU83" s="135">
        <v>0</v>
      </c>
      <c r="AV83" s="193"/>
      <c r="AW83" s="193"/>
      <c r="AX83" s="193"/>
      <c r="AY83" s="128">
        <f t="shared" si="26"/>
        <v>24</v>
      </c>
    </row>
    <row r="84" spans="1:51" ht="45.75" thickBot="1">
      <c r="A84" s="42">
        <v>17</v>
      </c>
      <c r="B84" s="83" t="s">
        <v>117</v>
      </c>
      <c r="C84" s="29"/>
      <c r="D84" s="193"/>
      <c r="E84" s="193"/>
      <c r="F84" s="193"/>
      <c r="G84" s="29"/>
      <c r="H84" s="193"/>
      <c r="I84" s="193"/>
      <c r="J84" s="193"/>
      <c r="K84" s="29"/>
      <c r="L84" s="193"/>
      <c r="M84" s="193"/>
      <c r="N84" s="193"/>
      <c r="O84" s="29"/>
      <c r="P84" s="193"/>
      <c r="Q84" s="193"/>
      <c r="R84" s="193"/>
      <c r="S84" s="29"/>
      <c r="T84" s="193"/>
      <c r="U84" s="193"/>
      <c r="V84" s="193"/>
      <c r="W84" s="29"/>
      <c r="X84" s="193"/>
      <c r="Y84" s="193"/>
      <c r="Z84" s="193"/>
      <c r="AA84" s="29"/>
      <c r="AB84" s="193"/>
      <c r="AC84" s="193"/>
      <c r="AD84" s="193"/>
      <c r="AE84" s="29"/>
      <c r="AF84" s="193"/>
      <c r="AG84" s="193"/>
      <c r="AH84" s="75"/>
      <c r="AI84" s="29"/>
      <c r="AJ84" s="193"/>
      <c r="AK84" s="193"/>
      <c r="AL84" s="193"/>
      <c r="AM84" s="29"/>
      <c r="AN84" s="193"/>
      <c r="AO84" s="193"/>
      <c r="AP84" s="193"/>
      <c r="AQ84" s="193"/>
      <c r="AR84" s="193"/>
      <c r="AS84" s="193"/>
      <c r="AT84" s="193"/>
      <c r="AU84" s="129"/>
      <c r="AV84" s="193"/>
      <c r="AW84" s="193"/>
      <c r="AX84" s="193"/>
      <c r="AY84" s="128">
        <f t="shared" si="26"/>
        <v>0</v>
      </c>
    </row>
    <row r="85" spans="1:51" ht="60.75" thickBot="1">
      <c r="A85" s="42"/>
      <c r="B85" s="108" t="s">
        <v>118</v>
      </c>
      <c r="C85" s="101">
        <v>0</v>
      </c>
      <c r="D85" s="102"/>
      <c r="E85" s="102"/>
      <c r="F85" s="102"/>
      <c r="G85" s="101">
        <v>0</v>
      </c>
      <c r="H85" s="102"/>
      <c r="I85" s="102"/>
      <c r="J85" s="102"/>
      <c r="K85" s="101">
        <v>0</v>
      </c>
      <c r="L85" s="102"/>
      <c r="M85" s="102"/>
      <c r="N85" s="102"/>
      <c r="O85" s="101">
        <v>0</v>
      </c>
      <c r="P85" s="102"/>
      <c r="Q85" s="102"/>
      <c r="R85" s="102"/>
      <c r="S85" s="101">
        <v>0</v>
      </c>
      <c r="T85" s="102"/>
      <c r="U85" s="102"/>
      <c r="V85" s="102"/>
      <c r="W85" s="101">
        <v>0</v>
      </c>
      <c r="X85" s="102"/>
      <c r="Y85" s="102"/>
      <c r="Z85" s="102"/>
      <c r="AA85" s="101">
        <v>0</v>
      </c>
      <c r="AB85" s="102"/>
      <c r="AC85" s="102"/>
      <c r="AD85" s="102"/>
      <c r="AE85" s="101">
        <v>0</v>
      </c>
      <c r="AF85" s="102"/>
      <c r="AG85" s="102"/>
      <c r="AH85" s="104"/>
      <c r="AI85" s="101">
        <v>0</v>
      </c>
      <c r="AJ85" s="102"/>
      <c r="AK85" s="102"/>
      <c r="AL85" s="102"/>
      <c r="AM85" s="101">
        <v>0</v>
      </c>
      <c r="AN85" s="102"/>
      <c r="AO85" s="102"/>
      <c r="AP85" s="102"/>
      <c r="AQ85" s="101">
        <v>0</v>
      </c>
      <c r="AR85" s="102"/>
      <c r="AS85" s="102"/>
      <c r="AT85" s="102"/>
      <c r="AU85" s="134">
        <v>0</v>
      </c>
      <c r="AV85" s="102"/>
      <c r="AW85" s="102"/>
      <c r="AX85" s="102"/>
      <c r="AY85" s="128">
        <f t="shared" si="26"/>
        <v>0</v>
      </c>
    </row>
    <row r="86" spans="1:51" ht="60.75" thickBot="1">
      <c r="A86" s="42">
        <v>18</v>
      </c>
      <c r="B86" s="108" t="s">
        <v>119</v>
      </c>
      <c r="C86" s="101">
        <v>0</v>
      </c>
      <c r="D86" s="102"/>
      <c r="E86" s="102"/>
      <c r="F86" s="102"/>
      <c r="G86" s="101">
        <v>0</v>
      </c>
      <c r="H86" s="102"/>
      <c r="I86" s="102"/>
      <c r="J86" s="102"/>
      <c r="K86" s="101">
        <v>0</v>
      </c>
      <c r="L86" s="102"/>
      <c r="M86" s="102"/>
      <c r="N86" s="102"/>
      <c r="O86" s="101">
        <v>0</v>
      </c>
      <c r="P86" s="102"/>
      <c r="Q86" s="102"/>
      <c r="R86" s="102"/>
      <c r="S86" s="101">
        <v>0</v>
      </c>
      <c r="T86" s="102"/>
      <c r="U86" s="102"/>
      <c r="V86" s="102"/>
      <c r="W86" s="101">
        <v>0</v>
      </c>
      <c r="X86" s="102"/>
      <c r="Y86" s="102"/>
      <c r="Z86" s="102"/>
      <c r="AA86" s="101">
        <v>0</v>
      </c>
      <c r="AB86" s="102"/>
      <c r="AC86" s="102"/>
      <c r="AD86" s="102"/>
      <c r="AE86" s="101">
        <v>0</v>
      </c>
      <c r="AF86" s="102"/>
      <c r="AG86" s="102"/>
      <c r="AH86" s="104"/>
      <c r="AI86" s="101">
        <v>0</v>
      </c>
      <c r="AJ86" s="102"/>
      <c r="AK86" s="102"/>
      <c r="AL86" s="102"/>
      <c r="AM86" s="101">
        <v>0</v>
      </c>
      <c r="AN86" s="102"/>
      <c r="AO86" s="102"/>
      <c r="AP86" s="102"/>
      <c r="AQ86" s="101">
        <v>0</v>
      </c>
      <c r="AR86" s="102"/>
      <c r="AS86" s="102"/>
      <c r="AT86" s="102"/>
      <c r="AU86" s="134">
        <v>0</v>
      </c>
      <c r="AV86" s="102"/>
      <c r="AW86" s="102"/>
      <c r="AX86" s="102"/>
      <c r="AY86" s="128">
        <f t="shared" si="26"/>
        <v>0</v>
      </c>
    </row>
    <row r="87" spans="1:51" ht="15.75" thickBot="1">
      <c r="A87" s="36"/>
      <c r="B87" s="7" t="s">
        <v>72</v>
      </c>
      <c r="C87" s="29">
        <f>C81+C82+C83+C84+C85+C86</f>
        <v>8</v>
      </c>
      <c r="D87" s="59">
        <f>D81+D82+D83+D84+D85+D86</f>
        <v>262</v>
      </c>
      <c r="E87" s="59">
        <f t="shared" ref="E87:AY87" si="27">E81+E82+E83+E84+E85+E86</f>
        <v>262</v>
      </c>
      <c r="F87" s="59">
        <f t="shared" si="27"/>
        <v>262</v>
      </c>
      <c r="G87" s="29">
        <f>G81+G82+G83+G84+G85+G86</f>
        <v>8</v>
      </c>
      <c r="H87" s="59">
        <f t="shared" si="27"/>
        <v>275</v>
      </c>
      <c r="I87" s="59">
        <f t="shared" si="27"/>
        <v>275</v>
      </c>
      <c r="J87" s="59">
        <f t="shared" si="27"/>
        <v>275</v>
      </c>
      <c r="K87" s="29">
        <f t="shared" si="27"/>
        <v>8</v>
      </c>
      <c r="L87" s="59">
        <f t="shared" si="27"/>
        <v>264</v>
      </c>
      <c r="M87" s="59">
        <f t="shared" si="27"/>
        <v>264</v>
      </c>
      <c r="N87" s="59">
        <f t="shared" si="27"/>
        <v>264</v>
      </c>
      <c r="O87" s="29">
        <f t="shared" si="27"/>
        <v>8</v>
      </c>
      <c r="P87" s="59">
        <f t="shared" si="27"/>
        <v>719</v>
      </c>
      <c r="Q87" s="59">
        <f t="shared" si="27"/>
        <v>719</v>
      </c>
      <c r="R87" s="59">
        <f t="shared" si="27"/>
        <v>719</v>
      </c>
      <c r="S87" s="29">
        <f t="shared" si="27"/>
        <v>8</v>
      </c>
      <c r="T87" s="59">
        <f t="shared" si="27"/>
        <v>351</v>
      </c>
      <c r="U87" s="59">
        <f t="shared" si="27"/>
        <v>351</v>
      </c>
      <c r="V87" s="59">
        <f t="shared" si="27"/>
        <v>0</v>
      </c>
      <c r="W87" s="29">
        <f t="shared" si="27"/>
        <v>8</v>
      </c>
      <c r="X87" s="59">
        <f t="shared" si="27"/>
        <v>262</v>
      </c>
      <c r="Y87" s="59">
        <f t="shared" si="27"/>
        <v>262</v>
      </c>
      <c r="Z87" s="59">
        <f t="shared" si="27"/>
        <v>262</v>
      </c>
      <c r="AA87" s="29">
        <f t="shared" si="27"/>
        <v>8</v>
      </c>
      <c r="AB87" s="59">
        <f t="shared" si="27"/>
        <v>258</v>
      </c>
      <c r="AC87" s="59">
        <f t="shared" si="27"/>
        <v>258</v>
      </c>
      <c r="AD87" s="59">
        <f t="shared" si="27"/>
        <v>258</v>
      </c>
      <c r="AE87" s="29">
        <f t="shared" si="27"/>
        <v>8</v>
      </c>
      <c r="AF87" s="59">
        <f t="shared" si="27"/>
        <v>262</v>
      </c>
      <c r="AG87" s="59">
        <f t="shared" si="27"/>
        <v>262</v>
      </c>
      <c r="AH87" s="59">
        <f t="shared" si="27"/>
        <v>262</v>
      </c>
      <c r="AI87" s="29">
        <f t="shared" si="27"/>
        <v>0</v>
      </c>
      <c r="AJ87" s="59">
        <f t="shared" si="27"/>
        <v>0</v>
      </c>
      <c r="AK87" s="59">
        <f t="shared" si="27"/>
        <v>0</v>
      </c>
      <c r="AL87" s="59">
        <f t="shared" si="27"/>
        <v>0</v>
      </c>
      <c r="AM87" s="29">
        <f t="shared" si="27"/>
        <v>1</v>
      </c>
      <c r="AN87" s="59">
        <f t="shared" si="27"/>
        <v>0</v>
      </c>
      <c r="AO87" s="59">
        <f t="shared" si="27"/>
        <v>0</v>
      </c>
      <c r="AP87" s="59">
        <f t="shared" si="27"/>
        <v>0</v>
      </c>
      <c r="AQ87" s="29">
        <f t="shared" si="27"/>
        <v>0</v>
      </c>
      <c r="AR87" s="59">
        <f t="shared" si="27"/>
        <v>0</v>
      </c>
      <c r="AS87" s="59">
        <f t="shared" si="27"/>
        <v>0</v>
      </c>
      <c r="AT87" s="59">
        <f t="shared" si="27"/>
        <v>0</v>
      </c>
      <c r="AU87" s="29">
        <f t="shared" si="27"/>
        <v>0</v>
      </c>
      <c r="AV87" s="59">
        <f t="shared" si="27"/>
        <v>0</v>
      </c>
      <c r="AW87" s="59">
        <f t="shared" si="27"/>
        <v>0</v>
      </c>
      <c r="AX87" s="59">
        <f t="shared" si="27"/>
        <v>0</v>
      </c>
      <c r="AY87" s="29">
        <f t="shared" si="27"/>
        <v>65</v>
      </c>
    </row>
    <row r="88" spans="1:51" ht="45.75" thickBot="1">
      <c r="A88" s="42">
        <v>19</v>
      </c>
      <c r="B88" s="5" t="s">
        <v>73</v>
      </c>
      <c r="C88" s="29">
        <v>2</v>
      </c>
      <c r="D88" s="57">
        <v>412</v>
      </c>
      <c r="E88" s="57">
        <v>202</v>
      </c>
      <c r="F88" s="57">
        <v>202</v>
      </c>
      <c r="G88" s="29">
        <v>2</v>
      </c>
      <c r="H88" s="57">
        <v>511</v>
      </c>
      <c r="I88" s="57">
        <v>511</v>
      </c>
      <c r="J88" s="57">
        <v>511</v>
      </c>
      <c r="K88" s="29">
        <v>2</v>
      </c>
      <c r="L88" s="57">
        <v>211</v>
      </c>
      <c r="M88" s="57">
        <v>221</v>
      </c>
      <c r="N88" s="57">
        <v>221</v>
      </c>
      <c r="O88" s="29">
        <v>2</v>
      </c>
      <c r="P88" s="57">
        <v>88</v>
      </c>
      <c r="Q88" s="57">
        <v>88</v>
      </c>
      <c r="R88" s="57">
        <v>88</v>
      </c>
      <c r="S88" s="29">
        <v>2</v>
      </c>
      <c r="T88" s="57">
        <v>114</v>
      </c>
      <c r="U88" s="57">
        <v>114</v>
      </c>
      <c r="V88" s="57">
        <v>0</v>
      </c>
      <c r="W88" s="29">
        <v>2</v>
      </c>
      <c r="X88" s="57">
        <v>456</v>
      </c>
      <c r="Y88" s="57">
        <v>456</v>
      </c>
      <c r="Z88" s="57">
        <v>456</v>
      </c>
      <c r="AA88" s="29">
        <v>2</v>
      </c>
      <c r="AB88" s="57">
        <v>64</v>
      </c>
      <c r="AC88" s="57">
        <v>64</v>
      </c>
      <c r="AD88" s="57">
        <v>64</v>
      </c>
      <c r="AE88" s="29">
        <v>2</v>
      </c>
      <c r="AF88" s="57">
        <v>82</v>
      </c>
      <c r="AG88" s="57">
        <v>82</v>
      </c>
      <c r="AH88" s="98">
        <v>82</v>
      </c>
      <c r="AI88" s="29">
        <v>0</v>
      </c>
      <c r="AJ88" s="57">
        <v>0</v>
      </c>
      <c r="AK88" s="57">
        <v>0</v>
      </c>
      <c r="AL88" s="57">
        <v>0</v>
      </c>
      <c r="AM88" s="29">
        <v>0</v>
      </c>
      <c r="AN88" s="193">
        <v>0</v>
      </c>
      <c r="AO88" s="193">
        <v>0</v>
      </c>
      <c r="AP88" s="193">
        <v>0</v>
      </c>
      <c r="AQ88" s="29">
        <v>0</v>
      </c>
      <c r="AR88" s="193">
        <v>0</v>
      </c>
      <c r="AS88" s="193">
        <v>0</v>
      </c>
      <c r="AT88" s="193">
        <v>0</v>
      </c>
      <c r="AU88" s="135">
        <v>0</v>
      </c>
      <c r="AV88" s="193">
        <v>0</v>
      </c>
      <c r="AW88" s="193">
        <v>0</v>
      </c>
      <c r="AX88" s="193">
        <v>0</v>
      </c>
      <c r="AY88" s="128">
        <f t="shared" si="14"/>
        <v>16</v>
      </c>
    </row>
    <row r="89" spans="1:51" ht="60.75" thickBot="1">
      <c r="A89" s="42">
        <v>20</v>
      </c>
      <c r="B89" s="5" t="s">
        <v>74</v>
      </c>
      <c r="C89" s="29">
        <v>2</v>
      </c>
      <c r="D89" s="193"/>
      <c r="E89" s="193"/>
      <c r="F89" s="193"/>
      <c r="G89" s="29">
        <v>2</v>
      </c>
      <c r="H89" s="193"/>
      <c r="I89" s="193"/>
      <c r="J89" s="193"/>
      <c r="K89" s="29">
        <v>2</v>
      </c>
      <c r="L89" s="193"/>
      <c r="M89" s="193"/>
      <c r="N89" s="193"/>
      <c r="O89" s="29">
        <v>2</v>
      </c>
      <c r="P89" s="193"/>
      <c r="Q89" s="193"/>
      <c r="R89" s="193"/>
      <c r="S89" s="29">
        <v>2</v>
      </c>
      <c r="T89" s="193"/>
      <c r="U89" s="24"/>
      <c r="V89" s="193"/>
      <c r="W89" s="29">
        <v>2</v>
      </c>
      <c r="X89" s="193"/>
      <c r="Y89" s="193"/>
      <c r="Z89" s="193"/>
      <c r="AA89" s="29">
        <v>2</v>
      </c>
      <c r="AB89" s="193"/>
      <c r="AC89" s="193"/>
      <c r="AD89" s="193"/>
      <c r="AE89" s="29">
        <v>2</v>
      </c>
      <c r="AF89" s="193"/>
      <c r="AG89" s="193"/>
      <c r="AH89" s="73"/>
      <c r="AI89" s="29">
        <v>0</v>
      </c>
      <c r="AJ89" s="193"/>
      <c r="AK89" s="193"/>
      <c r="AL89" s="193"/>
      <c r="AM89" s="29">
        <v>0</v>
      </c>
      <c r="AN89" s="193"/>
      <c r="AO89" s="193"/>
      <c r="AP89" s="193"/>
      <c r="AQ89" s="29">
        <v>0</v>
      </c>
      <c r="AR89" s="193"/>
      <c r="AS89" s="193"/>
      <c r="AT89" s="193"/>
      <c r="AU89" s="135">
        <v>0</v>
      </c>
      <c r="AV89" s="193"/>
      <c r="AW89" s="193"/>
      <c r="AX89" s="193"/>
      <c r="AY89" s="128">
        <f t="shared" si="14"/>
        <v>16</v>
      </c>
    </row>
    <row r="90" spans="1:51" ht="45.75" thickBot="1">
      <c r="A90" s="36"/>
      <c r="B90" s="8" t="s">
        <v>75</v>
      </c>
      <c r="C90" s="29">
        <v>1</v>
      </c>
      <c r="D90" s="193">
        <v>68</v>
      </c>
      <c r="E90" s="193">
        <v>57</v>
      </c>
      <c r="F90" s="193">
        <v>7</v>
      </c>
      <c r="G90" s="29">
        <v>1</v>
      </c>
      <c r="H90" s="193">
        <v>63</v>
      </c>
      <c r="I90" s="193">
        <v>58</v>
      </c>
      <c r="J90" s="193">
        <v>9</v>
      </c>
      <c r="K90" s="29">
        <v>1</v>
      </c>
      <c r="L90" s="193">
        <v>58</v>
      </c>
      <c r="M90" s="193">
        <v>55</v>
      </c>
      <c r="N90" s="193">
        <v>6</v>
      </c>
      <c r="O90" s="29">
        <v>1</v>
      </c>
      <c r="P90" s="193">
        <v>76</v>
      </c>
      <c r="Q90" s="193">
        <v>66</v>
      </c>
      <c r="R90" s="193">
        <v>8</v>
      </c>
      <c r="S90" s="29">
        <v>1</v>
      </c>
      <c r="T90" s="193">
        <v>83</v>
      </c>
      <c r="U90" s="193">
        <v>81</v>
      </c>
      <c r="V90" s="193">
        <v>1</v>
      </c>
      <c r="W90" s="29">
        <v>1</v>
      </c>
      <c r="X90" s="193">
        <v>80</v>
      </c>
      <c r="Y90" s="193">
        <v>77</v>
      </c>
      <c r="Z90" s="193">
        <v>8</v>
      </c>
      <c r="AA90" s="29">
        <v>1</v>
      </c>
      <c r="AB90" s="193">
        <v>63</v>
      </c>
      <c r="AC90" s="193">
        <v>61</v>
      </c>
      <c r="AD90" s="193">
        <v>2</v>
      </c>
      <c r="AE90" s="29">
        <v>1</v>
      </c>
      <c r="AF90" s="193">
        <v>72</v>
      </c>
      <c r="AG90" s="193">
        <v>69</v>
      </c>
      <c r="AH90" s="73">
        <v>2</v>
      </c>
      <c r="AI90" s="29">
        <v>0</v>
      </c>
      <c r="AJ90" s="193">
        <v>0</v>
      </c>
      <c r="AK90" s="193">
        <v>0</v>
      </c>
      <c r="AL90" s="193">
        <v>0</v>
      </c>
      <c r="AM90" s="29">
        <v>1</v>
      </c>
      <c r="AN90" s="193">
        <v>8</v>
      </c>
      <c r="AO90" s="193">
        <v>8</v>
      </c>
      <c r="AP90" s="193">
        <v>0</v>
      </c>
      <c r="AQ90" s="29">
        <v>1</v>
      </c>
      <c r="AR90" s="193">
        <v>48</v>
      </c>
      <c r="AS90" s="193">
        <v>29</v>
      </c>
      <c r="AT90" s="193">
        <v>0</v>
      </c>
      <c r="AU90" s="133">
        <v>0</v>
      </c>
      <c r="AV90" s="193">
        <v>0</v>
      </c>
      <c r="AW90" s="193">
        <v>0</v>
      </c>
      <c r="AX90" s="193"/>
      <c r="AY90" s="128">
        <f t="shared" si="14"/>
        <v>10</v>
      </c>
    </row>
    <row r="91" spans="1:51" ht="45.75" thickBot="1">
      <c r="A91" s="42">
        <v>21</v>
      </c>
      <c r="B91" s="84" t="s">
        <v>120</v>
      </c>
      <c r="C91" s="149">
        <v>0</v>
      </c>
      <c r="D91" s="56"/>
      <c r="E91" s="56"/>
      <c r="F91" s="56"/>
      <c r="G91" s="149">
        <v>0</v>
      </c>
      <c r="H91" s="56"/>
      <c r="I91" s="56"/>
      <c r="J91" s="56"/>
      <c r="K91" s="149">
        <v>0</v>
      </c>
      <c r="L91" s="56"/>
      <c r="M91" s="56"/>
      <c r="N91" s="56"/>
      <c r="O91" s="149">
        <v>0</v>
      </c>
      <c r="P91" s="56"/>
      <c r="Q91" s="56"/>
      <c r="R91" s="56"/>
      <c r="S91" s="149">
        <v>0</v>
      </c>
      <c r="T91" s="56"/>
      <c r="U91" s="56"/>
      <c r="V91" s="56"/>
      <c r="W91" s="149">
        <v>0</v>
      </c>
      <c r="X91" s="56"/>
      <c r="Y91" s="56"/>
      <c r="Z91" s="56"/>
      <c r="AA91" s="149">
        <v>0</v>
      </c>
      <c r="AB91" s="56"/>
      <c r="AC91" s="56"/>
      <c r="AD91" s="56"/>
      <c r="AE91" s="149">
        <v>0</v>
      </c>
      <c r="AF91" s="56"/>
      <c r="AG91" s="56"/>
      <c r="AH91" s="75"/>
      <c r="AI91" s="149">
        <v>1</v>
      </c>
      <c r="AJ91" s="56">
        <v>579</v>
      </c>
      <c r="AK91" s="56">
        <v>579</v>
      </c>
      <c r="AL91" s="56">
        <v>0</v>
      </c>
      <c r="AM91" s="149">
        <v>0</v>
      </c>
      <c r="AN91" s="56"/>
      <c r="AO91" s="56"/>
      <c r="AP91" s="56"/>
      <c r="AQ91" s="149">
        <v>0</v>
      </c>
      <c r="AR91" s="56"/>
      <c r="AS91" s="56"/>
      <c r="AT91" s="56"/>
      <c r="AU91" s="129"/>
      <c r="AV91" s="56"/>
      <c r="AW91" s="56"/>
      <c r="AX91" s="56"/>
      <c r="AY91" s="128">
        <f t="shared" si="14"/>
        <v>1</v>
      </c>
    </row>
    <row r="92" spans="1:51" ht="75.75" thickBot="1">
      <c r="A92" s="42">
        <v>22</v>
      </c>
      <c r="B92" s="109" t="s">
        <v>121</v>
      </c>
      <c r="C92" s="101">
        <v>0</v>
      </c>
      <c r="D92" s="102"/>
      <c r="E92" s="102"/>
      <c r="F92" s="102"/>
      <c r="G92" s="101">
        <v>0</v>
      </c>
      <c r="H92" s="102"/>
      <c r="I92" s="102"/>
      <c r="J92" s="102"/>
      <c r="K92" s="101">
        <v>0</v>
      </c>
      <c r="L92" s="102"/>
      <c r="M92" s="102"/>
      <c r="N92" s="102"/>
      <c r="O92" s="101">
        <v>0</v>
      </c>
      <c r="P92" s="102"/>
      <c r="Q92" s="102"/>
      <c r="R92" s="102"/>
      <c r="S92" s="101">
        <v>0</v>
      </c>
      <c r="T92" s="102"/>
      <c r="U92" s="102"/>
      <c r="V92" s="102"/>
      <c r="W92" s="101">
        <v>0</v>
      </c>
      <c r="X92" s="102"/>
      <c r="Y92" s="102"/>
      <c r="Z92" s="102"/>
      <c r="AA92" s="101">
        <v>0</v>
      </c>
      <c r="AB92" s="102"/>
      <c r="AC92" s="102"/>
      <c r="AD92" s="102"/>
      <c r="AE92" s="101">
        <v>0</v>
      </c>
      <c r="AF92" s="102"/>
      <c r="AG92" s="102"/>
      <c r="AH92" s="104"/>
      <c r="AI92" s="101">
        <v>0</v>
      </c>
      <c r="AJ92" s="102"/>
      <c r="AK92" s="102"/>
      <c r="AL92" s="102"/>
      <c r="AM92" s="101">
        <v>0</v>
      </c>
      <c r="AN92" s="102"/>
      <c r="AO92" s="102"/>
      <c r="AP92" s="102"/>
      <c r="AQ92" s="101">
        <v>0</v>
      </c>
      <c r="AR92" s="102"/>
      <c r="AS92" s="102"/>
      <c r="AT92" s="102"/>
      <c r="AU92" s="134">
        <v>0</v>
      </c>
      <c r="AV92" s="102"/>
      <c r="AW92" s="102"/>
      <c r="AX92" s="102"/>
      <c r="AY92" s="128">
        <f t="shared" si="14"/>
        <v>0</v>
      </c>
    </row>
    <row r="93" spans="1:51" ht="60">
      <c r="A93" s="42">
        <v>23</v>
      </c>
      <c r="B93" s="109" t="s">
        <v>122</v>
      </c>
      <c r="C93" s="101">
        <v>0</v>
      </c>
      <c r="D93" s="102"/>
      <c r="E93" s="102"/>
      <c r="F93" s="102"/>
      <c r="G93" s="101">
        <v>0</v>
      </c>
      <c r="H93" s="102"/>
      <c r="I93" s="102"/>
      <c r="J93" s="102"/>
      <c r="K93" s="101">
        <v>0</v>
      </c>
      <c r="L93" s="102"/>
      <c r="M93" s="102"/>
      <c r="N93" s="102"/>
      <c r="O93" s="101">
        <v>0</v>
      </c>
      <c r="P93" s="102"/>
      <c r="Q93" s="102"/>
      <c r="R93" s="102"/>
      <c r="S93" s="101">
        <v>0</v>
      </c>
      <c r="T93" s="102"/>
      <c r="U93" s="102"/>
      <c r="V93" s="102"/>
      <c r="W93" s="101">
        <v>0</v>
      </c>
      <c r="X93" s="102"/>
      <c r="Y93" s="102"/>
      <c r="Z93" s="102"/>
      <c r="AA93" s="101">
        <v>0</v>
      </c>
      <c r="AB93" s="102"/>
      <c r="AC93" s="102"/>
      <c r="AD93" s="102"/>
      <c r="AE93" s="101">
        <v>0</v>
      </c>
      <c r="AF93" s="102"/>
      <c r="AG93" s="102"/>
      <c r="AH93" s="104"/>
      <c r="AI93" s="101">
        <v>0</v>
      </c>
      <c r="AJ93" s="102"/>
      <c r="AK93" s="102"/>
      <c r="AL93" s="102"/>
      <c r="AM93" s="101">
        <v>0</v>
      </c>
      <c r="AN93" s="102"/>
      <c r="AO93" s="102"/>
      <c r="AP93" s="102"/>
      <c r="AQ93" s="101">
        <v>0</v>
      </c>
      <c r="AR93" s="102"/>
      <c r="AS93" s="102"/>
      <c r="AT93" s="102"/>
      <c r="AU93" s="101">
        <v>0</v>
      </c>
      <c r="AV93" s="102"/>
      <c r="AW93" s="102"/>
      <c r="AX93" s="102"/>
      <c r="AY93" s="88">
        <v>0</v>
      </c>
    </row>
    <row r="94" spans="1:51" ht="15.75" thickBot="1">
      <c r="A94" s="42">
        <v>24</v>
      </c>
      <c r="B94" s="22" t="s">
        <v>76</v>
      </c>
      <c r="C94" s="29">
        <f>C93+C92+C91+C90+C89+C88</f>
        <v>5</v>
      </c>
      <c r="D94" s="59">
        <f t="shared" ref="D94:AX94" si="28">D88+C89:D89+D90+D91+C92:D92+D93</f>
        <v>480</v>
      </c>
      <c r="E94" s="59">
        <f t="shared" si="28"/>
        <v>259</v>
      </c>
      <c r="F94" s="59">
        <f t="shared" si="28"/>
        <v>209</v>
      </c>
      <c r="G94" s="29">
        <f>G93+G92+G91+G90+G89+G88</f>
        <v>5</v>
      </c>
      <c r="H94" s="59">
        <f t="shared" si="28"/>
        <v>574</v>
      </c>
      <c r="I94" s="59">
        <f t="shared" si="28"/>
        <v>569</v>
      </c>
      <c r="J94" s="59">
        <f t="shared" si="28"/>
        <v>520</v>
      </c>
      <c r="K94" s="29">
        <f>K93+K92+K91+K90+K89+K88</f>
        <v>5</v>
      </c>
      <c r="L94" s="59">
        <f t="shared" si="28"/>
        <v>269</v>
      </c>
      <c r="M94" s="59">
        <f t="shared" si="28"/>
        <v>276</v>
      </c>
      <c r="N94" s="59">
        <f t="shared" si="28"/>
        <v>227</v>
      </c>
      <c r="O94" s="29">
        <f>O93+O92+O91+O90+O89+O88</f>
        <v>5</v>
      </c>
      <c r="P94" s="59">
        <f t="shared" si="28"/>
        <v>164</v>
      </c>
      <c r="Q94" s="59">
        <f t="shared" si="28"/>
        <v>154</v>
      </c>
      <c r="R94" s="59">
        <f t="shared" si="28"/>
        <v>96</v>
      </c>
      <c r="S94" s="29">
        <f>S93+S92+S91+S90+S89+S88</f>
        <v>5</v>
      </c>
      <c r="T94" s="59">
        <f t="shared" si="28"/>
        <v>197</v>
      </c>
      <c r="U94" s="59">
        <f t="shared" si="28"/>
        <v>195</v>
      </c>
      <c r="V94" s="59">
        <f t="shared" si="28"/>
        <v>1</v>
      </c>
      <c r="W94" s="29">
        <f>W93+W92+W91+W90+W89+W88</f>
        <v>5</v>
      </c>
      <c r="X94" s="59">
        <f t="shared" si="28"/>
        <v>536</v>
      </c>
      <c r="Y94" s="59">
        <f t="shared" si="28"/>
        <v>533</v>
      </c>
      <c r="Z94" s="59">
        <f t="shared" si="28"/>
        <v>464</v>
      </c>
      <c r="AA94" s="29">
        <f>AA93+AA92+AA91+AA90+AA89+AA88</f>
        <v>5</v>
      </c>
      <c r="AB94" s="59">
        <f t="shared" si="28"/>
        <v>127</v>
      </c>
      <c r="AC94" s="59">
        <f t="shared" si="28"/>
        <v>125</v>
      </c>
      <c r="AD94" s="59">
        <f t="shared" si="28"/>
        <v>66</v>
      </c>
      <c r="AE94" s="29">
        <f>AE93+AE92+AE91+AE90+AE89+AE88</f>
        <v>5</v>
      </c>
      <c r="AF94" s="59">
        <f t="shared" si="28"/>
        <v>154</v>
      </c>
      <c r="AG94" s="59">
        <f t="shared" si="28"/>
        <v>151</v>
      </c>
      <c r="AH94" s="59">
        <f t="shared" si="28"/>
        <v>84</v>
      </c>
      <c r="AI94" s="29">
        <f>AI93+AI92+AI91+AI90+AI89+AI88</f>
        <v>1</v>
      </c>
      <c r="AJ94" s="59">
        <f t="shared" si="28"/>
        <v>579</v>
      </c>
      <c r="AK94" s="59">
        <f t="shared" si="28"/>
        <v>579</v>
      </c>
      <c r="AL94" s="59">
        <f t="shared" si="28"/>
        <v>0</v>
      </c>
      <c r="AM94" s="29">
        <f>AM93+AM92+AM91+AM90+AM89+AM88</f>
        <v>1</v>
      </c>
      <c r="AN94" s="59">
        <f t="shared" si="28"/>
        <v>8</v>
      </c>
      <c r="AO94" s="59">
        <f t="shared" si="28"/>
        <v>8</v>
      </c>
      <c r="AP94" s="59">
        <f t="shared" si="28"/>
        <v>0</v>
      </c>
      <c r="AQ94" s="29">
        <f>AQ93+AQ92+AQ91+AQ90+AQ89+AQ88</f>
        <v>1</v>
      </c>
      <c r="AR94" s="59">
        <f t="shared" si="28"/>
        <v>48</v>
      </c>
      <c r="AS94" s="59">
        <f t="shared" si="28"/>
        <v>29</v>
      </c>
      <c r="AT94" s="59">
        <f t="shared" si="28"/>
        <v>0</v>
      </c>
      <c r="AU94" s="29">
        <f>AU93+AU92+AU91+AU90+AU89+AU88</f>
        <v>0</v>
      </c>
      <c r="AV94" s="59">
        <f t="shared" si="28"/>
        <v>0</v>
      </c>
      <c r="AW94" s="59">
        <f t="shared" si="28"/>
        <v>0</v>
      </c>
      <c r="AX94" s="59">
        <f t="shared" si="28"/>
        <v>0</v>
      </c>
      <c r="AY94" s="128">
        <f>AY88+AY89+AY90+AY91</f>
        <v>43</v>
      </c>
    </row>
    <row r="95" spans="1:51" ht="60.75" thickBot="1">
      <c r="A95" s="36"/>
      <c r="B95" s="9" t="s">
        <v>77</v>
      </c>
      <c r="C95" s="29">
        <v>2</v>
      </c>
      <c r="D95" s="193">
        <v>6</v>
      </c>
      <c r="E95" s="193">
        <v>6</v>
      </c>
      <c r="F95" s="193">
        <v>2</v>
      </c>
      <c r="G95" s="29">
        <v>2</v>
      </c>
      <c r="H95" s="193">
        <v>24</v>
      </c>
      <c r="I95" s="193">
        <v>24</v>
      </c>
      <c r="J95" s="193">
        <v>11</v>
      </c>
      <c r="K95" s="29">
        <v>2</v>
      </c>
      <c r="L95" s="193">
        <v>10</v>
      </c>
      <c r="M95" s="193">
        <v>10</v>
      </c>
      <c r="N95" s="193">
        <v>4</v>
      </c>
      <c r="O95" s="29">
        <v>2</v>
      </c>
      <c r="P95" s="193">
        <v>12</v>
      </c>
      <c r="Q95" s="193">
        <v>12</v>
      </c>
      <c r="R95" s="193">
        <v>2</v>
      </c>
      <c r="S95" s="29">
        <v>2</v>
      </c>
      <c r="T95" s="193">
        <v>18</v>
      </c>
      <c r="U95" s="193">
        <v>18</v>
      </c>
      <c r="V95" s="193">
        <v>2</v>
      </c>
      <c r="W95" s="29">
        <v>2</v>
      </c>
      <c r="X95" s="193">
        <v>5</v>
      </c>
      <c r="Y95" s="193">
        <v>5</v>
      </c>
      <c r="Z95" s="193">
        <v>2</v>
      </c>
      <c r="AA95" s="29">
        <v>2</v>
      </c>
      <c r="AB95" s="193">
        <v>4</v>
      </c>
      <c r="AC95" s="193">
        <v>4</v>
      </c>
      <c r="AD95" s="193">
        <v>3</v>
      </c>
      <c r="AE95" s="29">
        <v>2</v>
      </c>
      <c r="AF95" s="193">
        <v>3</v>
      </c>
      <c r="AG95" s="193">
        <v>3</v>
      </c>
      <c r="AH95" s="73">
        <v>3</v>
      </c>
      <c r="AI95" s="29">
        <v>0</v>
      </c>
      <c r="AJ95" s="193">
        <v>0</v>
      </c>
      <c r="AK95" s="193">
        <v>0</v>
      </c>
      <c r="AL95" s="193">
        <v>0</v>
      </c>
      <c r="AM95" s="29">
        <v>0</v>
      </c>
      <c r="AN95" s="193">
        <v>0</v>
      </c>
      <c r="AO95" s="193">
        <v>0</v>
      </c>
      <c r="AP95" s="193">
        <v>0</v>
      </c>
      <c r="AQ95" s="135">
        <v>0</v>
      </c>
      <c r="AR95" s="193">
        <v>0</v>
      </c>
      <c r="AS95" s="193">
        <v>0</v>
      </c>
      <c r="AT95" s="193">
        <v>0</v>
      </c>
      <c r="AU95" s="135">
        <v>0</v>
      </c>
      <c r="AV95" s="193">
        <v>0</v>
      </c>
      <c r="AW95" s="193">
        <v>0</v>
      </c>
      <c r="AX95" s="193">
        <v>0</v>
      </c>
      <c r="AY95" s="128">
        <f t="shared" si="14"/>
        <v>16</v>
      </c>
    </row>
    <row r="96" spans="1:51" ht="48.75" customHeight="1">
      <c r="A96" s="42">
        <v>25</v>
      </c>
      <c r="B96" s="26" t="s">
        <v>78</v>
      </c>
      <c r="C96" s="30">
        <v>1</v>
      </c>
      <c r="D96" s="193">
        <v>0</v>
      </c>
      <c r="E96" s="193"/>
      <c r="F96" s="193"/>
      <c r="G96" s="30">
        <v>1</v>
      </c>
      <c r="H96" s="193">
        <v>0</v>
      </c>
      <c r="I96" s="193"/>
      <c r="J96" s="193"/>
      <c r="K96" s="30">
        <v>1</v>
      </c>
      <c r="L96" s="193">
        <v>0</v>
      </c>
      <c r="M96" s="193">
        <v>0</v>
      </c>
      <c r="N96" s="193">
        <v>0</v>
      </c>
      <c r="O96" s="30">
        <v>1</v>
      </c>
      <c r="P96" s="193">
        <v>0</v>
      </c>
      <c r="Q96" s="193"/>
      <c r="R96" s="193"/>
      <c r="S96" s="30">
        <v>1</v>
      </c>
      <c r="T96" s="193">
        <v>0</v>
      </c>
      <c r="U96" s="193"/>
      <c r="V96" s="193"/>
      <c r="W96" s="30">
        <v>1</v>
      </c>
      <c r="X96" s="193">
        <v>0</v>
      </c>
      <c r="Y96" s="193"/>
      <c r="Z96" s="193"/>
      <c r="AA96" s="30">
        <v>1</v>
      </c>
      <c r="AB96" s="193">
        <v>0</v>
      </c>
      <c r="AC96" s="193"/>
      <c r="AD96" s="193"/>
      <c r="AE96" s="30">
        <v>1</v>
      </c>
      <c r="AF96" s="193">
        <v>0</v>
      </c>
      <c r="AG96" s="193"/>
      <c r="AH96" s="73"/>
      <c r="AI96" s="29">
        <v>0</v>
      </c>
      <c r="AJ96" s="193"/>
      <c r="AK96" s="193"/>
      <c r="AL96" s="193"/>
      <c r="AM96" s="29">
        <v>0</v>
      </c>
      <c r="AN96" s="193"/>
      <c r="AO96" s="193"/>
      <c r="AP96" s="193"/>
      <c r="AQ96" s="29">
        <v>0</v>
      </c>
      <c r="AR96" s="193"/>
      <c r="AS96" s="193"/>
      <c r="AT96" s="193"/>
      <c r="AU96" s="135">
        <v>0</v>
      </c>
      <c r="AV96" s="193"/>
      <c r="AW96" s="193"/>
      <c r="AX96" s="193"/>
      <c r="AY96" s="128">
        <f t="shared" si="14"/>
        <v>8</v>
      </c>
    </row>
    <row r="97" spans="1:51" ht="60">
      <c r="A97" s="37"/>
      <c r="B97" s="6" t="s">
        <v>95</v>
      </c>
      <c r="C97" s="29">
        <v>2</v>
      </c>
      <c r="D97" s="24">
        <f>D89+D90+D94+D95+D96</f>
        <v>554</v>
      </c>
      <c r="E97" s="24">
        <f t="shared" ref="E97:AH97" si="29">E89+E90+E94+E95+E96</f>
        <v>322</v>
      </c>
      <c r="F97" s="24">
        <f t="shared" si="29"/>
        <v>218</v>
      </c>
      <c r="G97" s="29">
        <v>2</v>
      </c>
      <c r="H97" s="24">
        <f t="shared" si="29"/>
        <v>661</v>
      </c>
      <c r="I97" s="24">
        <f t="shared" si="29"/>
        <v>651</v>
      </c>
      <c r="J97" s="24">
        <f t="shared" si="29"/>
        <v>540</v>
      </c>
      <c r="K97" s="29">
        <v>2</v>
      </c>
      <c r="L97" s="24">
        <f t="shared" si="29"/>
        <v>337</v>
      </c>
      <c r="M97" s="24">
        <f t="shared" si="29"/>
        <v>341</v>
      </c>
      <c r="N97" s="24">
        <f t="shared" si="29"/>
        <v>237</v>
      </c>
      <c r="O97" s="29">
        <v>1</v>
      </c>
      <c r="P97" s="24">
        <f t="shared" si="29"/>
        <v>252</v>
      </c>
      <c r="Q97" s="24">
        <f t="shared" si="29"/>
        <v>232</v>
      </c>
      <c r="R97" s="24">
        <f t="shared" si="29"/>
        <v>106</v>
      </c>
      <c r="S97" s="29">
        <v>1</v>
      </c>
      <c r="T97" s="24">
        <f t="shared" si="29"/>
        <v>298</v>
      </c>
      <c r="U97" s="24">
        <f t="shared" si="29"/>
        <v>294</v>
      </c>
      <c r="V97" s="24">
        <f t="shared" si="29"/>
        <v>4</v>
      </c>
      <c r="W97" s="29">
        <v>2</v>
      </c>
      <c r="X97" s="24">
        <f t="shared" si="29"/>
        <v>621</v>
      </c>
      <c r="Y97" s="24">
        <f t="shared" si="29"/>
        <v>615</v>
      </c>
      <c r="Z97" s="24">
        <f t="shared" si="29"/>
        <v>474</v>
      </c>
      <c r="AA97" s="29">
        <v>2</v>
      </c>
      <c r="AB97" s="24">
        <f t="shared" si="29"/>
        <v>194</v>
      </c>
      <c r="AC97" s="24">
        <f t="shared" si="29"/>
        <v>190</v>
      </c>
      <c r="AD97" s="24">
        <f t="shared" si="29"/>
        <v>71</v>
      </c>
      <c r="AE97" s="29">
        <v>2</v>
      </c>
      <c r="AF97" s="24">
        <f t="shared" si="29"/>
        <v>229</v>
      </c>
      <c r="AG97" s="24">
        <f t="shared" si="29"/>
        <v>223</v>
      </c>
      <c r="AH97" s="74">
        <f t="shared" si="29"/>
        <v>89</v>
      </c>
      <c r="AI97" s="29">
        <v>0</v>
      </c>
      <c r="AJ97" s="193"/>
      <c r="AK97" s="193"/>
      <c r="AL97" s="193"/>
      <c r="AM97" s="29">
        <v>0</v>
      </c>
      <c r="AN97" s="193"/>
      <c r="AO97" s="193"/>
      <c r="AP97" s="193"/>
      <c r="AQ97" s="29">
        <v>0</v>
      </c>
      <c r="AR97" s="193"/>
      <c r="AS97" s="193"/>
      <c r="AT97" s="193"/>
      <c r="AU97" s="135">
        <v>0</v>
      </c>
      <c r="AV97" s="193"/>
      <c r="AW97" s="193"/>
      <c r="AX97" s="193"/>
      <c r="AY97" s="128">
        <f t="shared" si="14"/>
        <v>14</v>
      </c>
    </row>
    <row r="98" spans="1:51" s="27" customFormat="1" ht="15" customHeight="1">
      <c r="A98" s="167"/>
      <c r="B98" s="172" t="s">
        <v>79</v>
      </c>
      <c r="C98" s="29">
        <v>2</v>
      </c>
      <c r="D98" s="193">
        <v>10</v>
      </c>
      <c r="E98" s="56">
        <v>10</v>
      </c>
      <c r="F98" s="193">
        <v>2</v>
      </c>
      <c r="G98" s="29">
        <v>2</v>
      </c>
      <c r="H98" s="193">
        <v>8</v>
      </c>
      <c r="I98" s="193">
        <v>8</v>
      </c>
      <c r="J98" s="193">
        <v>0</v>
      </c>
      <c r="K98" s="29">
        <v>2</v>
      </c>
      <c r="L98" s="193">
        <v>4</v>
      </c>
      <c r="M98" s="193">
        <v>4</v>
      </c>
      <c r="N98" s="193">
        <v>4</v>
      </c>
      <c r="O98" s="29">
        <v>2</v>
      </c>
      <c r="P98" s="193">
        <v>0</v>
      </c>
      <c r="Q98" s="193">
        <v>0</v>
      </c>
      <c r="R98" s="193">
        <v>0</v>
      </c>
      <c r="S98" s="29">
        <v>2</v>
      </c>
      <c r="T98" s="193">
        <v>5</v>
      </c>
      <c r="U98" s="24">
        <v>5</v>
      </c>
      <c r="V98" s="193">
        <v>0</v>
      </c>
      <c r="W98" s="29">
        <v>2</v>
      </c>
      <c r="X98" s="193">
        <v>0</v>
      </c>
      <c r="Y98" s="193">
        <v>0</v>
      </c>
      <c r="Z98" s="193">
        <v>0</v>
      </c>
      <c r="AA98" s="29">
        <v>2</v>
      </c>
      <c r="AB98" s="193">
        <v>2</v>
      </c>
      <c r="AC98" s="193">
        <v>2</v>
      </c>
      <c r="AD98" s="193">
        <v>2</v>
      </c>
      <c r="AE98" s="29">
        <v>2</v>
      </c>
      <c r="AF98" s="193">
        <v>2</v>
      </c>
      <c r="AG98" s="193">
        <v>0</v>
      </c>
      <c r="AH98" s="73">
        <v>0</v>
      </c>
      <c r="AI98" s="29">
        <v>0</v>
      </c>
      <c r="AJ98" s="193">
        <v>0</v>
      </c>
      <c r="AK98" s="193">
        <v>0</v>
      </c>
      <c r="AL98" s="193">
        <v>0</v>
      </c>
      <c r="AM98" s="29">
        <v>1</v>
      </c>
      <c r="AN98" s="193">
        <v>0</v>
      </c>
      <c r="AO98" s="193">
        <v>0</v>
      </c>
      <c r="AP98" s="193">
        <v>0</v>
      </c>
      <c r="AQ98" s="29">
        <v>0</v>
      </c>
      <c r="AR98" s="193">
        <v>0</v>
      </c>
      <c r="AS98" s="193">
        <v>0</v>
      </c>
      <c r="AT98" s="193">
        <v>0</v>
      </c>
      <c r="AU98" s="135">
        <v>0</v>
      </c>
      <c r="AV98" s="193">
        <v>0</v>
      </c>
      <c r="AW98" s="193">
        <v>0</v>
      </c>
      <c r="AX98" s="193">
        <v>0</v>
      </c>
      <c r="AY98" s="128">
        <f t="shared" si="14"/>
        <v>17</v>
      </c>
    </row>
    <row r="99" spans="1:51" ht="75">
      <c r="A99" s="195"/>
      <c r="B99" s="171" t="s">
        <v>123</v>
      </c>
      <c r="C99" s="29">
        <v>1</v>
      </c>
      <c r="D99" s="193">
        <v>0</v>
      </c>
      <c r="E99" s="193">
        <v>0</v>
      </c>
      <c r="F99" s="193">
        <v>0</v>
      </c>
      <c r="G99" s="29">
        <v>1</v>
      </c>
      <c r="H99" s="193">
        <v>0</v>
      </c>
      <c r="I99" s="193">
        <v>0</v>
      </c>
      <c r="J99" s="193">
        <v>0</v>
      </c>
      <c r="K99" s="29">
        <v>1</v>
      </c>
      <c r="L99" s="193">
        <v>159</v>
      </c>
      <c r="M99" s="193">
        <v>159</v>
      </c>
      <c r="N99" s="193">
        <v>0</v>
      </c>
      <c r="O99" s="29">
        <v>1</v>
      </c>
      <c r="P99" s="193">
        <v>0</v>
      </c>
      <c r="Q99" s="193">
        <v>0</v>
      </c>
      <c r="R99" s="193">
        <v>0</v>
      </c>
      <c r="S99" s="29">
        <v>1</v>
      </c>
      <c r="T99" s="193">
        <v>0</v>
      </c>
      <c r="U99" s="193">
        <v>0</v>
      </c>
      <c r="V99" s="193"/>
      <c r="W99" s="29">
        <v>1</v>
      </c>
      <c r="X99" s="193">
        <v>0</v>
      </c>
      <c r="Y99" s="193">
        <v>0</v>
      </c>
      <c r="Z99" s="193">
        <v>0</v>
      </c>
      <c r="AA99" s="29">
        <v>1</v>
      </c>
      <c r="AB99" s="193">
        <v>0</v>
      </c>
      <c r="AC99" s="193"/>
      <c r="AD99" s="193"/>
      <c r="AE99" s="29">
        <v>1</v>
      </c>
      <c r="AF99" s="193">
        <v>0</v>
      </c>
      <c r="AG99" s="193"/>
      <c r="AH99" s="73"/>
      <c r="AI99" s="29">
        <v>0</v>
      </c>
      <c r="AJ99" s="193"/>
      <c r="AK99" s="193"/>
      <c r="AL99" s="193"/>
      <c r="AM99" s="29">
        <v>0</v>
      </c>
      <c r="AN99" s="193"/>
      <c r="AO99" s="193"/>
      <c r="AP99" s="193"/>
      <c r="AQ99" s="29">
        <v>0</v>
      </c>
      <c r="AR99" s="193"/>
      <c r="AS99" s="193"/>
      <c r="AT99" s="193"/>
      <c r="AU99" s="135">
        <v>0</v>
      </c>
      <c r="AV99" s="193"/>
      <c r="AW99" s="193"/>
      <c r="AX99" s="193"/>
      <c r="AY99" s="128">
        <f t="shared" si="14"/>
        <v>8</v>
      </c>
    </row>
    <row r="100" spans="1:51" ht="45">
      <c r="A100" s="195"/>
      <c r="B100" s="85" t="s">
        <v>124</v>
      </c>
      <c r="C100" s="29">
        <v>0</v>
      </c>
      <c r="D100" s="193"/>
      <c r="E100" s="193"/>
      <c r="F100" s="193"/>
      <c r="G100" s="29">
        <v>0</v>
      </c>
      <c r="H100" s="193"/>
      <c r="I100" s="193"/>
      <c r="J100" s="193"/>
      <c r="K100" s="29">
        <v>0</v>
      </c>
      <c r="L100" s="193"/>
      <c r="M100" s="193"/>
      <c r="N100" s="193"/>
      <c r="O100" s="29">
        <v>0</v>
      </c>
      <c r="P100" s="193"/>
      <c r="Q100" s="193"/>
      <c r="R100" s="193"/>
      <c r="S100" s="29">
        <v>0</v>
      </c>
      <c r="T100" s="193"/>
      <c r="U100" s="193"/>
      <c r="V100" s="193"/>
      <c r="W100" s="29">
        <v>0</v>
      </c>
      <c r="X100" s="193"/>
      <c r="Y100" s="193"/>
      <c r="Z100" s="193"/>
      <c r="AA100" s="29">
        <v>0</v>
      </c>
      <c r="AB100" s="193"/>
      <c r="AC100" s="193"/>
      <c r="AD100" s="193"/>
      <c r="AE100" s="29">
        <v>0</v>
      </c>
      <c r="AF100" s="193"/>
      <c r="AG100" s="193"/>
      <c r="AH100" s="73"/>
      <c r="AI100" s="29">
        <v>2</v>
      </c>
      <c r="AJ100" s="193"/>
      <c r="AK100" s="193"/>
      <c r="AL100" s="193"/>
      <c r="AM100" s="29">
        <v>0</v>
      </c>
      <c r="AN100" s="193"/>
      <c r="AO100" s="193"/>
      <c r="AP100" s="193"/>
      <c r="AQ100" s="29">
        <v>0</v>
      </c>
      <c r="AR100" s="193"/>
      <c r="AS100" s="193"/>
      <c r="AT100" s="193"/>
      <c r="AU100" s="133">
        <v>0</v>
      </c>
      <c r="AV100" s="193"/>
      <c r="AW100" s="193"/>
      <c r="AX100" s="193"/>
      <c r="AY100" s="128">
        <f t="shared" si="14"/>
        <v>2</v>
      </c>
    </row>
    <row r="101" spans="1:51" ht="60">
      <c r="A101" s="195"/>
      <c r="B101" s="86" t="s">
        <v>125</v>
      </c>
      <c r="C101" s="149">
        <v>0</v>
      </c>
      <c r="D101" s="56">
        <v>0</v>
      </c>
      <c r="E101" s="56">
        <v>0</v>
      </c>
      <c r="F101" s="56">
        <v>0</v>
      </c>
      <c r="G101" s="149">
        <v>0</v>
      </c>
      <c r="H101" s="56">
        <v>0</v>
      </c>
      <c r="I101" s="56">
        <v>0</v>
      </c>
      <c r="J101" s="56">
        <v>0</v>
      </c>
      <c r="K101" s="149">
        <v>1</v>
      </c>
      <c r="L101" s="56">
        <v>0</v>
      </c>
      <c r="M101" s="56">
        <v>0</v>
      </c>
      <c r="N101" s="56">
        <v>0</v>
      </c>
      <c r="O101" s="149">
        <v>1</v>
      </c>
      <c r="P101" s="56">
        <v>0</v>
      </c>
      <c r="Q101" s="56">
        <v>0</v>
      </c>
      <c r="R101" s="56">
        <v>0</v>
      </c>
      <c r="S101" s="149">
        <v>1</v>
      </c>
      <c r="T101" s="56">
        <v>0</v>
      </c>
      <c r="U101" s="56">
        <v>0</v>
      </c>
      <c r="V101" s="56">
        <v>0</v>
      </c>
      <c r="W101" s="149">
        <v>0</v>
      </c>
      <c r="X101" s="56">
        <v>0</v>
      </c>
      <c r="Y101" s="56">
        <v>0</v>
      </c>
      <c r="Z101" s="56">
        <v>0</v>
      </c>
      <c r="AA101" s="149">
        <v>0</v>
      </c>
      <c r="AB101" s="56">
        <v>0</v>
      </c>
      <c r="AC101" s="56">
        <v>0</v>
      </c>
      <c r="AD101" s="56">
        <v>0</v>
      </c>
      <c r="AE101" s="149">
        <v>0</v>
      </c>
      <c r="AF101" s="56">
        <v>0</v>
      </c>
      <c r="AG101" s="56">
        <v>0</v>
      </c>
      <c r="AH101" s="75">
        <v>0</v>
      </c>
      <c r="AI101" s="149">
        <v>0</v>
      </c>
      <c r="AJ101" s="56">
        <v>422</v>
      </c>
      <c r="AK101" s="56">
        <v>422</v>
      </c>
      <c r="AL101" s="56">
        <v>422</v>
      </c>
      <c r="AM101" s="149"/>
      <c r="AN101" s="56">
        <v>0</v>
      </c>
      <c r="AO101" s="56">
        <v>0</v>
      </c>
      <c r="AP101" s="56">
        <v>0</v>
      </c>
      <c r="AQ101" s="149">
        <v>0</v>
      </c>
      <c r="AR101" s="56">
        <v>0</v>
      </c>
      <c r="AS101" s="56">
        <v>0</v>
      </c>
      <c r="AT101" s="56">
        <v>0</v>
      </c>
      <c r="AU101" s="129"/>
      <c r="AV101" s="56">
        <v>0</v>
      </c>
      <c r="AW101" s="56">
        <v>0</v>
      </c>
      <c r="AX101" s="56">
        <v>0</v>
      </c>
      <c r="AY101" s="128">
        <f t="shared" si="14"/>
        <v>3</v>
      </c>
    </row>
    <row r="102" spans="1:51" ht="75">
      <c r="A102" s="195"/>
      <c r="B102" s="110" t="s">
        <v>126</v>
      </c>
      <c r="C102" s="101">
        <v>1</v>
      </c>
      <c r="D102" s="102">
        <v>0</v>
      </c>
      <c r="E102" s="102">
        <v>0</v>
      </c>
      <c r="F102" s="102">
        <v>0</v>
      </c>
      <c r="G102" s="101">
        <v>1</v>
      </c>
      <c r="H102" s="102">
        <v>0</v>
      </c>
      <c r="I102" s="102">
        <v>0</v>
      </c>
      <c r="J102" s="102">
        <v>0</v>
      </c>
      <c r="K102" s="101">
        <v>1</v>
      </c>
      <c r="L102" s="102">
        <v>57</v>
      </c>
      <c r="M102" s="102">
        <v>57</v>
      </c>
      <c r="N102" s="102">
        <v>11</v>
      </c>
      <c r="O102" s="101">
        <v>1</v>
      </c>
      <c r="P102" s="102">
        <v>38</v>
      </c>
      <c r="Q102" s="102">
        <v>38</v>
      </c>
      <c r="R102" s="102">
        <v>7</v>
      </c>
      <c r="S102" s="101">
        <v>1</v>
      </c>
      <c r="T102" s="102">
        <v>118</v>
      </c>
      <c r="U102" s="102">
        <v>118</v>
      </c>
      <c r="V102" s="102">
        <v>29</v>
      </c>
      <c r="W102" s="101">
        <v>1</v>
      </c>
      <c r="X102" s="102">
        <v>0</v>
      </c>
      <c r="Y102" s="102">
        <v>0</v>
      </c>
      <c r="Z102" s="102">
        <v>0</v>
      </c>
      <c r="AA102" s="101">
        <v>1</v>
      </c>
      <c r="AB102" s="102">
        <v>0</v>
      </c>
      <c r="AC102" s="102">
        <v>0</v>
      </c>
      <c r="AD102" s="102">
        <v>0</v>
      </c>
      <c r="AE102" s="101">
        <v>1</v>
      </c>
      <c r="AF102" s="102">
        <v>0</v>
      </c>
      <c r="AG102" s="102">
        <v>0</v>
      </c>
      <c r="AH102" s="104">
        <v>0</v>
      </c>
      <c r="AI102" s="101">
        <v>0</v>
      </c>
      <c r="AJ102" s="102">
        <v>0</v>
      </c>
      <c r="AK102" s="102">
        <v>0</v>
      </c>
      <c r="AL102" s="102">
        <v>0</v>
      </c>
      <c r="AM102" s="101">
        <v>0</v>
      </c>
      <c r="AN102" s="102">
        <v>0</v>
      </c>
      <c r="AO102" s="102">
        <v>0</v>
      </c>
      <c r="AP102" s="102">
        <v>0</v>
      </c>
      <c r="AQ102" s="101">
        <v>1</v>
      </c>
      <c r="AR102" s="102">
        <v>25</v>
      </c>
      <c r="AS102" s="102">
        <v>25</v>
      </c>
      <c r="AT102" s="102">
        <v>8</v>
      </c>
      <c r="AU102" s="134">
        <v>0</v>
      </c>
      <c r="AV102" s="102">
        <v>0</v>
      </c>
      <c r="AW102" s="102">
        <v>0</v>
      </c>
      <c r="AX102" s="102">
        <v>0</v>
      </c>
      <c r="AY102" s="128">
        <f t="shared" si="14"/>
        <v>9</v>
      </c>
    </row>
    <row r="103" spans="1:51" ht="90.75" thickBot="1">
      <c r="A103" s="195"/>
      <c r="B103" s="169" t="s">
        <v>127</v>
      </c>
      <c r="C103" s="30">
        <v>1</v>
      </c>
      <c r="D103" s="193">
        <v>38</v>
      </c>
      <c r="E103" s="193">
        <v>37</v>
      </c>
      <c r="F103" s="193">
        <v>0</v>
      </c>
      <c r="G103" s="30">
        <v>1</v>
      </c>
      <c r="H103" s="193">
        <v>38</v>
      </c>
      <c r="I103" s="193">
        <v>37</v>
      </c>
      <c r="J103" s="193">
        <v>0</v>
      </c>
      <c r="K103" s="30">
        <v>1</v>
      </c>
      <c r="L103" s="193">
        <v>18</v>
      </c>
      <c r="M103" s="193">
        <v>18</v>
      </c>
      <c r="N103" s="193">
        <v>0</v>
      </c>
      <c r="O103" s="30">
        <v>1</v>
      </c>
      <c r="P103" s="193">
        <v>18</v>
      </c>
      <c r="Q103" s="193">
        <v>18</v>
      </c>
      <c r="R103" s="193">
        <v>0</v>
      </c>
      <c r="S103" s="30">
        <v>1</v>
      </c>
      <c r="T103" s="193">
        <v>38</v>
      </c>
      <c r="U103" s="193">
        <v>38</v>
      </c>
      <c r="V103" s="193">
        <v>0</v>
      </c>
      <c r="W103" s="30">
        <v>1</v>
      </c>
      <c r="X103" s="193">
        <v>38</v>
      </c>
      <c r="Y103" s="193">
        <v>38</v>
      </c>
      <c r="Z103" s="193">
        <v>0</v>
      </c>
      <c r="AA103" s="30">
        <v>1</v>
      </c>
      <c r="AB103" s="193">
        <v>26</v>
      </c>
      <c r="AC103" s="193">
        <v>26</v>
      </c>
      <c r="AD103" s="193">
        <v>0</v>
      </c>
      <c r="AE103" s="30">
        <v>1</v>
      </c>
      <c r="AF103" s="193">
        <v>41</v>
      </c>
      <c r="AG103" s="193">
        <v>41</v>
      </c>
      <c r="AH103" s="73">
        <v>0</v>
      </c>
      <c r="AI103" s="30">
        <v>0</v>
      </c>
      <c r="AJ103" s="193">
        <v>0</v>
      </c>
      <c r="AK103" s="193">
        <v>0</v>
      </c>
      <c r="AL103" s="193">
        <v>0</v>
      </c>
      <c r="AM103" s="30">
        <v>0</v>
      </c>
      <c r="AN103" s="193">
        <v>0</v>
      </c>
      <c r="AO103" s="193">
        <v>0</v>
      </c>
      <c r="AP103" s="193">
        <v>0</v>
      </c>
      <c r="AQ103" s="29">
        <v>0</v>
      </c>
      <c r="AR103" s="193">
        <v>46</v>
      </c>
      <c r="AS103" s="193">
        <v>46</v>
      </c>
      <c r="AT103" s="193">
        <v>0</v>
      </c>
      <c r="AU103" s="30">
        <f t="shared" ref="AU103" si="30">AU94+AU95+AU96+AU97+AU98+AU99+AU100+AU102</f>
        <v>0</v>
      </c>
      <c r="AV103" s="193">
        <v>0</v>
      </c>
      <c r="AW103" s="193">
        <v>0</v>
      </c>
      <c r="AX103" s="193">
        <v>0</v>
      </c>
      <c r="AY103" s="128">
        <f t="shared" si="14"/>
        <v>8</v>
      </c>
    </row>
    <row r="104" spans="1:51" ht="29.25" thickBot="1">
      <c r="A104" s="195"/>
      <c r="B104" s="10" t="s">
        <v>80</v>
      </c>
      <c r="C104" s="29">
        <f>C103+C102+C101+C100+C99+C98+C97+C96+C95</f>
        <v>10</v>
      </c>
      <c r="D104" s="59">
        <f t="shared" ref="D104:G104" si="31">D103+D102+D101+D100+D99+D98+D97+D96+D95</f>
        <v>608</v>
      </c>
      <c r="E104" s="59">
        <f t="shared" si="31"/>
        <v>375</v>
      </c>
      <c r="F104" s="59">
        <f t="shared" si="31"/>
        <v>222</v>
      </c>
      <c r="G104" s="29">
        <f t="shared" si="31"/>
        <v>10</v>
      </c>
      <c r="H104" s="58">
        <f t="shared" ref="H104:AX104" si="32">H95+H96+H97+H98+H99+H100+H101+H103</f>
        <v>731</v>
      </c>
      <c r="I104" s="58">
        <f t="shared" si="32"/>
        <v>720</v>
      </c>
      <c r="J104" s="58">
        <f t="shared" si="32"/>
        <v>551</v>
      </c>
      <c r="K104" s="29">
        <f t="shared" ref="K104" si="33">K103+K102+K101+K100+K99+K98+K97+K96+K95</f>
        <v>11</v>
      </c>
      <c r="L104" s="58">
        <f t="shared" si="32"/>
        <v>528</v>
      </c>
      <c r="M104" s="58">
        <f t="shared" si="32"/>
        <v>532</v>
      </c>
      <c r="N104" s="58">
        <f t="shared" si="32"/>
        <v>245</v>
      </c>
      <c r="O104" s="29">
        <f t="shared" ref="O104" si="34">O103+O102+O101+O100+O99+O98+O97+O96+O95</f>
        <v>10</v>
      </c>
      <c r="P104" s="58">
        <f t="shared" si="32"/>
        <v>282</v>
      </c>
      <c r="Q104" s="58">
        <f t="shared" si="32"/>
        <v>262</v>
      </c>
      <c r="R104" s="58">
        <f t="shared" si="32"/>
        <v>108</v>
      </c>
      <c r="S104" s="29">
        <f t="shared" ref="S104" si="35">S103+S102+S101+S100+S99+S98+S97+S96+S95</f>
        <v>10</v>
      </c>
      <c r="T104" s="58">
        <f t="shared" si="32"/>
        <v>359</v>
      </c>
      <c r="U104" s="58">
        <f t="shared" si="32"/>
        <v>355</v>
      </c>
      <c r="V104" s="58">
        <f t="shared" si="32"/>
        <v>6</v>
      </c>
      <c r="W104" s="29">
        <f t="shared" ref="W104" si="36">W103+W102+W101+W100+W99+W98+W97+W96+W95</f>
        <v>10</v>
      </c>
      <c r="X104" s="58">
        <f t="shared" si="32"/>
        <v>664</v>
      </c>
      <c r="Y104" s="58">
        <f t="shared" si="32"/>
        <v>658</v>
      </c>
      <c r="Z104" s="58">
        <f t="shared" si="32"/>
        <v>476</v>
      </c>
      <c r="AA104" s="29">
        <f t="shared" ref="AA104" si="37">AA103+AA102+AA101+AA100+AA99+AA98+AA97+AA96+AA95</f>
        <v>10</v>
      </c>
      <c r="AB104" s="58">
        <f t="shared" si="32"/>
        <v>226</v>
      </c>
      <c r="AC104" s="58">
        <f t="shared" si="32"/>
        <v>222</v>
      </c>
      <c r="AD104" s="58">
        <f t="shared" si="32"/>
        <v>76</v>
      </c>
      <c r="AE104" s="29">
        <f t="shared" ref="AE104" si="38">AE103+AE102+AE101+AE100+AE99+AE98+AE97+AE96+AE95</f>
        <v>10</v>
      </c>
      <c r="AF104" s="58">
        <f t="shared" si="32"/>
        <v>275</v>
      </c>
      <c r="AG104" s="58">
        <f t="shared" si="32"/>
        <v>267</v>
      </c>
      <c r="AH104" s="58">
        <f t="shared" si="32"/>
        <v>92</v>
      </c>
      <c r="AI104" s="29">
        <f t="shared" ref="AI104" si="39">AI103+AI102+AI101+AI100+AI99+AI98+AI97+AI96+AI95</f>
        <v>2</v>
      </c>
      <c r="AJ104" s="58">
        <f t="shared" si="32"/>
        <v>422</v>
      </c>
      <c r="AK104" s="58">
        <f t="shared" si="32"/>
        <v>422</v>
      </c>
      <c r="AL104" s="58">
        <f t="shared" si="32"/>
        <v>422</v>
      </c>
      <c r="AM104" s="29">
        <f t="shared" ref="AM104" si="40">AM103+AM102+AM101+AM100+AM99+AM98+AM97+AM96+AM95</f>
        <v>1</v>
      </c>
      <c r="AN104" s="58">
        <f t="shared" si="32"/>
        <v>0</v>
      </c>
      <c r="AO104" s="58">
        <f t="shared" si="32"/>
        <v>0</v>
      </c>
      <c r="AP104" s="58">
        <f t="shared" si="32"/>
        <v>0</v>
      </c>
      <c r="AQ104" s="29">
        <f t="shared" ref="AQ104" si="41">AQ103+AQ102+AQ101+AQ100+AQ99+AQ98+AQ97+AQ96+AQ95</f>
        <v>1</v>
      </c>
      <c r="AR104" s="58">
        <f t="shared" si="32"/>
        <v>46</v>
      </c>
      <c r="AS104" s="58">
        <f t="shared" si="32"/>
        <v>46</v>
      </c>
      <c r="AT104" s="58">
        <f t="shared" si="32"/>
        <v>0</v>
      </c>
      <c r="AU104" s="29">
        <f t="shared" ref="AU104" si="42">AU103+AU102+AU101+AU100+AU99+AU98+AU97+AU96+AU95</f>
        <v>0</v>
      </c>
      <c r="AV104" s="58">
        <f t="shared" si="32"/>
        <v>0</v>
      </c>
      <c r="AW104" s="58">
        <f t="shared" si="32"/>
        <v>0</v>
      </c>
      <c r="AX104" s="58">
        <f t="shared" si="32"/>
        <v>0</v>
      </c>
      <c r="AY104" s="88">
        <f>AU104+AQ104+AM104+AI104+AE104+AA104+W104+S104+O104+K104+G104+C104</f>
        <v>85</v>
      </c>
    </row>
    <row r="105" spans="1:51" ht="45.75" thickBot="1">
      <c r="A105" s="195"/>
      <c r="B105" s="9" t="s">
        <v>81</v>
      </c>
      <c r="C105" s="29">
        <v>1</v>
      </c>
      <c r="D105" s="193">
        <v>484</v>
      </c>
      <c r="E105" s="193">
        <v>480</v>
      </c>
      <c r="F105" s="193">
        <v>316</v>
      </c>
      <c r="G105" s="29">
        <v>1</v>
      </c>
      <c r="H105" s="193">
        <v>645</v>
      </c>
      <c r="I105" s="193">
        <v>635</v>
      </c>
      <c r="J105" s="193">
        <v>412</v>
      </c>
      <c r="K105" s="29">
        <v>1</v>
      </c>
      <c r="L105" s="193">
        <v>444</v>
      </c>
      <c r="M105" s="193">
        <v>420</v>
      </c>
      <c r="N105" s="193">
        <v>152</v>
      </c>
      <c r="O105" s="29">
        <v>1</v>
      </c>
      <c r="P105" s="193">
        <v>904</v>
      </c>
      <c r="Q105" s="193">
        <v>895</v>
      </c>
      <c r="R105" s="193">
        <v>895</v>
      </c>
      <c r="S105" s="29">
        <v>1</v>
      </c>
      <c r="T105" s="193">
        <v>820</v>
      </c>
      <c r="U105" s="24">
        <v>820</v>
      </c>
      <c r="V105" s="193">
        <v>0</v>
      </c>
      <c r="W105" s="29">
        <v>1</v>
      </c>
      <c r="X105" s="193">
        <v>416</v>
      </c>
      <c r="Y105" s="193">
        <v>416</v>
      </c>
      <c r="Z105" s="193">
        <v>258</v>
      </c>
      <c r="AA105" s="29">
        <v>1</v>
      </c>
      <c r="AB105" s="193">
        <v>0</v>
      </c>
      <c r="AC105" s="193">
        <v>0</v>
      </c>
      <c r="AD105" s="193">
        <v>0</v>
      </c>
      <c r="AE105" s="29">
        <v>1</v>
      </c>
      <c r="AF105" s="193">
        <v>0</v>
      </c>
      <c r="AG105" s="193">
        <v>0</v>
      </c>
      <c r="AH105" s="73">
        <v>0</v>
      </c>
      <c r="AI105" s="29">
        <v>0</v>
      </c>
      <c r="AJ105" s="193">
        <v>0</v>
      </c>
      <c r="AK105" s="193">
        <v>0</v>
      </c>
      <c r="AL105" s="193">
        <v>0</v>
      </c>
      <c r="AM105" s="29">
        <v>0</v>
      </c>
      <c r="AN105" s="193">
        <v>0</v>
      </c>
      <c r="AO105" s="193">
        <v>0</v>
      </c>
      <c r="AP105" s="193">
        <v>0</v>
      </c>
      <c r="AQ105" s="29">
        <v>0</v>
      </c>
      <c r="AR105" s="193">
        <v>0</v>
      </c>
      <c r="AS105" s="193">
        <v>0</v>
      </c>
      <c r="AT105" s="193">
        <v>0</v>
      </c>
      <c r="AU105" s="133">
        <v>0</v>
      </c>
      <c r="AV105" s="193">
        <v>0</v>
      </c>
      <c r="AW105" s="193">
        <v>0</v>
      </c>
      <c r="AX105" s="193">
        <v>0</v>
      </c>
      <c r="AY105" s="128">
        <f t="shared" si="14"/>
        <v>8</v>
      </c>
    </row>
    <row r="106" spans="1:51" ht="45.75" thickBot="1">
      <c r="A106" s="195"/>
      <c r="B106" s="9" t="s">
        <v>82</v>
      </c>
      <c r="C106" s="149">
        <v>1</v>
      </c>
      <c r="D106" s="56">
        <v>0</v>
      </c>
      <c r="E106" s="56"/>
      <c r="F106" s="56"/>
      <c r="G106" s="149">
        <v>1</v>
      </c>
      <c r="H106" s="56">
        <v>0</v>
      </c>
      <c r="I106" s="56"/>
      <c r="J106" s="56"/>
      <c r="K106" s="149">
        <v>1</v>
      </c>
      <c r="L106" s="56">
        <v>0</v>
      </c>
      <c r="M106" s="56"/>
      <c r="N106" s="56"/>
      <c r="O106" s="149">
        <v>1</v>
      </c>
      <c r="P106" s="56">
        <v>0</v>
      </c>
      <c r="Q106" s="56"/>
      <c r="R106" s="56"/>
      <c r="S106" s="149">
        <v>1</v>
      </c>
      <c r="T106" s="56">
        <v>0</v>
      </c>
      <c r="U106" s="56"/>
      <c r="V106" s="56"/>
      <c r="W106" s="149">
        <v>1</v>
      </c>
      <c r="X106" s="56">
        <v>0</v>
      </c>
      <c r="Y106" s="56"/>
      <c r="Z106" s="56"/>
      <c r="AA106" s="149">
        <v>1</v>
      </c>
      <c r="AB106" s="56">
        <v>0</v>
      </c>
      <c r="AC106" s="56"/>
      <c r="AD106" s="56"/>
      <c r="AE106" s="149">
        <v>1</v>
      </c>
      <c r="AF106" s="56">
        <v>0</v>
      </c>
      <c r="AG106" s="56"/>
      <c r="AH106" s="75"/>
      <c r="AI106" s="149">
        <v>0</v>
      </c>
      <c r="AJ106" s="56"/>
      <c r="AK106" s="56"/>
      <c r="AL106" s="56"/>
      <c r="AM106" s="149">
        <v>0</v>
      </c>
      <c r="AN106" s="56"/>
      <c r="AO106" s="56"/>
      <c r="AP106" s="56"/>
      <c r="AQ106" s="149">
        <v>0</v>
      </c>
      <c r="AR106" s="56"/>
      <c r="AS106" s="56"/>
      <c r="AT106" s="56"/>
      <c r="AU106" s="133">
        <v>0</v>
      </c>
      <c r="AV106" s="56"/>
      <c r="AW106" s="56"/>
      <c r="AX106" s="56"/>
      <c r="AY106" s="128">
        <f t="shared" si="14"/>
        <v>8</v>
      </c>
    </row>
    <row r="107" spans="1:51" ht="45">
      <c r="A107" s="195"/>
      <c r="B107" s="116" t="s">
        <v>128</v>
      </c>
      <c r="C107" s="101">
        <v>0</v>
      </c>
      <c r="D107" s="102"/>
      <c r="E107" s="102"/>
      <c r="F107" s="102"/>
      <c r="G107" s="101">
        <v>0</v>
      </c>
      <c r="H107" s="102"/>
      <c r="I107" s="102"/>
      <c r="J107" s="102"/>
      <c r="K107" s="101">
        <v>0</v>
      </c>
      <c r="L107" s="102"/>
      <c r="M107" s="102"/>
      <c r="N107" s="102"/>
      <c r="O107" s="101">
        <v>0</v>
      </c>
      <c r="P107" s="102"/>
      <c r="Q107" s="102"/>
      <c r="R107" s="102"/>
      <c r="S107" s="101">
        <v>0</v>
      </c>
      <c r="T107" s="102"/>
      <c r="U107" s="102"/>
      <c r="V107" s="102"/>
      <c r="W107" s="101">
        <v>0</v>
      </c>
      <c r="X107" s="102"/>
      <c r="Y107" s="102"/>
      <c r="Z107" s="102"/>
      <c r="AA107" s="101">
        <v>0</v>
      </c>
      <c r="AB107" s="102"/>
      <c r="AC107" s="102"/>
      <c r="AD107" s="102"/>
      <c r="AE107" s="101">
        <v>0</v>
      </c>
      <c r="AF107" s="102"/>
      <c r="AG107" s="102"/>
      <c r="AH107" s="104"/>
      <c r="AI107" s="101">
        <v>0</v>
      </c>
      <c r="AJ107" s="102"/>
      <c r="AK107" s="102"/>
      <c r="AL107" s="102"/>
      <c r="AM107" s="101">
        <v>0</v>
      </c>
      <c r="AN107" s="102"/>
      <c r="AO107" s="102"/>
      <c r="AP107" s="102"/>
      <c r="AQ107" s="101">
        <v>1</v>
      </c>
      <c r="AR107" s="102"/>
      <c r="AS107" s="102"/>
      <c r="AT107" s="102"/>
      <c r="AU107" s="134">
        <v>0</v>
      </c>
      <c r="AV107" s="102"/>
      <c r="AW107" s="102"/>
      <c r="AX107" s="102"/>
      <c r="AY107" s="128">
        <f t="shared" si="14"/>
        <v>1</v>
      </c>
    </row>
    <row r="108" spans="1:51" ht="60.75" thickBot="1">
      <c r="A108" s="195"/>
      <c r="B108" s="83" t="s">
        <v>129</v>
      </c>
      <c r="C108" s="29">
        <v>0</v>
      </c>
      <c r="D108" s="193"/>
      <c r="E108" s="193"/>
      <c r="F108" s="193"/>
      <c r="G108" s="29">
        <v>0</v>
      </c>
      <c r="H108" s="193"/>
      <c r="I108" s="193"/>
      <c r="J108" s="193"/>
      <c r="K108" s="29">
        <v>0</v>
      </c>
      <c r="L108" s="193"/>
      <c r="M108" s="193"/>
      <c r="N108" s="193"/>
      <c r="O108" s="29">
        <v>0</v>
      </c>
      <c r="P108" s="193"/>
      <c r="Q108" s="193"/>
      <c r="R108" s="193"/>
      <c r="S108" s="29">
        <v>0</v>
      </c>
      <c r="T108" s="193"/>
      <c r="U108" s="193"/>
      <c r="V108" s="193"/>
      <c r="W108" s="29">
        <v>0</v>
      </c>
      <c r="X108" s="193"/>
      <c r="Y108" s="193"/>
      <c r="Z108" s="193"/>
      <c r="AA108" s="29">
        <v>0</v>
      </c>
      <c r="AB108" s="193"/>
      <c r="AC108" s="193"/>
      <c r="AD108" s="193"/>
      <c r="AE108" s="29">
        <v>0</v>
      </c>
      <c r="AF108" s="193"/>
      <c r="AG108" s="193"/>
      <c r="AH108" s="73"/>
      <c r="AI108" s="29">
        <v>0</v>
      </c>
      <c r="AJ108" s="193"/>
      <c r="AK108" s="193"/>
      <c r="AL108" s="193"/>
      <c r="AM108" s="29">
        <v>0</v>
      </c>
      <c r="AN108" s="193"/>
      <c r="AO108" s="193"/>
      <c r="AP108" s="193"/>
      <c r="AQ108" s="29">
        <v>0</v>
      </c>
      <c r="AR108" s="193"/>
      <c r="AS108" s="193"/>
      <c r="AT108" s="193"/>
      <c r="AU108" s="29">
        <f t="shared" ref="AU108" si="43">AU104+AU105+AU106+AU107+AU107</f>
        <v>0</v>
      </c>
      <c r="AV108" s="193"/>
      <c r="AW108" s="193"/>
      <c r="AX108" s="193"/>
      <c r="AY108" s="88"/>
    </row>
    <row r="109" spans="1:51" ht="15.75" thickBot="1">
      <c r="A109" s="195"/>
      <c r="B109" s="7" t="s">
        <v>83</v>
      </c>
      <c r="C109" s="29">
        <f>C108+C107+C106+C105</f>
        <v>2</v>
      </c>
      <c r="D109" s="59">
        <f t="shared" ref="D109:AX109" si="44">D105+D106+D107+D108+D108</f>
        <v>484</v>
      </c>
      <c r="E109" s="59">
        <f t="shared" si="44"/>
        <v>480</v>
      </c>
      <c r="F109" s="59">
        <f t="shared" si="44"/>
        <v>316</v>
      </c>
      <c r="G109" s="29">
        <v>2</v>
      </c>
      <c r="H109" s="59">
        <f t="shared" si="44"/>
        <v>645</v>
      </c>
      <c r="I109" s="59">
        <f t="shared" si="44"/>
        <v>635</v>
      </c>
      <c r="J109" s="59">
        <f t="shared" si="44"/>
        <v>412</v>
      </c>
      <c r="K109" s="29">
        <v>2</v>
      </c>
      <c r="L109" s="59">
        <f t="shared" si="44"/>
        <v>444</v>
      </c>
      <c r="M109" s="59">
        <f t="shared" si="44"/>
        <v>420</v>
      </c>
      <c r="N109" s="59">
        <f t="shared" si="44"/>
        <v>152</v>
      </c>
      <c r="O109" s="29">
        <v>2</v>
      </c>
      <c r="P109" s="59">
        <f t="shared" si="44"/>
        <v>904</v>
      </c>
      <c r="Q109" s="59">
        <f t="shared" si="44"/>
        <v>895</v>
      </c>
      <c r="R109" s="59">
        <f t="shared" si="44"/>
        <v>895</v>
      </c>
      <c r="S109" s="29">
        <v>2</v>
      </c>
      <c r="T109" s="59">
        <f t="shared" si="44"/>
        <v>820</v>
      </c>
      <c r="U109" s="59">
        <f t="shared" si="44"/>
        <v>820</v>
      </c>
      <c r="V109" s="59">
        <f t="shared" si="44"/>
        <v>0</v>
      </c>
      <c r="W109" s="29">
        <v>2</v>
      </c>
      <c r="X109" s="59">
        <f t="shared" si="44"/>
        <v>416</v>
      </c>
      <c r="Y109" s="59">
        <f t="shared" si="44"/>
        <v>416</v>
      </c>
      <c r="Z109" s="59">
        <f t="shared" si="44"/>
        <v>258</v>
      </c>
      <c r="AA109" s="29">
        <v>2</v>
      </c>
      <c r="AB109" s="59">
        <f t="shared" si="44"/>
        <v>0</v>
      </c>
      <c r="AC109" s="59">
        <f t="shared" si="44"/>
        <v>0</v>
      </c>
      <c r="AD109" s="59">
        <f t="shared" si="44"/>
        <v>0</v>
      </c>
      <c r="AE109" s="29">
        <v>2</v>
      </c>
      <c r="AF109" s="59">
        <f t="shared" si="44"/>
        <v>0</v>
      </c>
      <c r="AG109" s="59">
        <f t="shared" si="44"/>
        <v>0</v>
      </c>
      <c r="AH109" s="59">
        <f t="shared" si="44"/>
        <v>0</v>
      </c>
      <c r="AI109" s="29">
        <v>0</v>
      </c>
      <c r="AJ109" s="59">
        <f t="shared" si="44"/>
        <v>0</v>
      </c>
      <c r="AK109" s="59">
        <f t="shared" si="44"/>
        <v>0</v>
      </c>
      <c r="AL109" s="59">
        <f t="shared" si="44"/>
        <v>0</v>
      </c>
      <c r="AM109" s="29">
        <v>0</v>
      </c>
      <c r="AN109" s="59">
        <f t="shared" si="44"/>
        <v>0</v>
      </c>
      <c r="AO109" s="59">
        <f t="shared" si="44"/>
        <v>0</v>
      </c>
      <c r="AP109" s="59">
        <f t="shared" si="44"/>
        <v>0</v>
      </c>
      <c r="AQ109" s="29">
        <f t="shared" si="44"/>
        <v>1</v>
      </c>
      <c r="AR109" s="59">
        <f t="shared" si="44"/>
        <v>0</v>
      </c>
      <c r="AS109" s="59">
        <f t="shared" si="44"/>
        <v>0</v>
      </c>
      <c r="AT109" s="59">
        <f t="shared" si="44"/>
        <v>0</v>
      </c>
      <c r="AU109" s="135">
        <v>0</v>
      </c>
      <c r="AV109" s="59">
        <f t="shared" si="44"/>
        <v>0</v>
      </c>
      <c r="AW109" s="59">
        <f t="shared" si="44"/>
        <v>0</v>
      </c>
      <c r="AX109" s="59">
        <f t="shared" si="44"/>
        <v>0</v>
      </c>
      <c r="AY109" s="128">
        <f t="shared" si="14"/>
        <v>17</v>
      </c>
    </row>
    <row r="110" spans="1:51" ht="60.75" thickBot="1">
      <c r="A110" s="195"/>
      <c r="B110" s="5" t="s">
        <v>84</v>
      </c>
      <c r="C110" s="30">
        <v>2</v>
      </c>
      <c r="D110" s="193">
        <v>0</v>
      </c>
      <c r="E110" s="56">
        <v>0</v>
      </c>
      <c r="F110" s="193">
        <v>0</v>
      </c>
      <c r="G110" s="30">
        <v>2</v>
      </c>
      <c r="H110" s="193">
        <v>0</v>
      </c>
      <c r="I110" s="193">
        <v>0</v>
      </c>
      <c r="J110" s="193">
        <v>0</v>
      </c>
      <c r="K110" s="29">
        <v>2</v>
      </c>
      <c r="L110" s="193">
        <v>0</v>
      </c>
      <c r="M110" s="193">
        <v>0</v>
      </c>
      <c r="N110" s="193">
        <v>0</v>
      </c>
      <c r="O110" s="29">
        <v>2</v>
      </c>
      <c r="P110" s="193">
        <v>0</v>
      </c>
      <c r="Q110" s="193">
        <v>0</v>
      </c>
      <c r="R110" s="193">
        <v>0</v>
      </c>
      <c r="S110" s="29">
        <v>2</v>
      </c>
      <c r="T110" s="193">
        <v>0</v>
      </c>
      <c r="U110" s="193">
        <v>0</v>
      </c>
      <c r="V110" s="193"/>
      <c r="W110" s="29">
        <v>2</v>
      </c>
      <c r="X110" s="193">
        <v>0</v>
      </c>
      <c r="Y110" s="193">
        <v>0</v>
      </c>
      <c r="Z110" s="193">
        <v>0</v>
      </c>
      <c r="AA110" s="29">
        <v>2</v>
      </c>
      <c r="AB110" s="193">
        <v>0</v>
      </c>
      <c r="AC110" s="193">
        <v>0</v>
      </c>
      <c r="AD110" s="193">
        <v>0</v>
      </c>
      <c r="AE110" s="29">
        <v>2</v>
      </c>
      <c r="AF110" s="193">
        <v>0</v>
      </c>
      <c r="AG110" s="193">
        <v>0</v>
      </c>
      <c r="AH110" s="73">
        <v>0</v>
      </c>
      <c r="AI110" s="29">
        <v>0</v>
      </c>
      <c r="AJ110" s="193">
        <v>0</v>
      </c>
      <c r="AK110" s="193">
        <v>0</v>
      </c>
      <c r="AL110" s="193">
        <v>0</v>
      </c>
      <c r="AM110" s="29">
        <v>0</v>
      </c>
      <c r="AN110" s="193">
        <v>0</v>
      </c>
      <c r="AO110" s="193">
        <v>0</v>
      </c>
      <c r="AP110" s="193">
        <v>0</v>
      </c>
      <c r="AQ110" s="29">
        <v>0</v>
      </c>
      <c r="AR110" s="193">
        <v>0</v>
      </c>
      <c r="AS110" s="193">
        <v>0</v>
      </c>
      <c r="AT110" s="193">
        <v>0</v>
      </c>
      <c r="AU110" s="135">
        <v>0</v>
      </c>
      <c r="AV110" s="193">
        <v>0</v>
      </c>
      <c r="AW110" s="193">
        <v>0</v>
      </c>
      <c r="AX110" s="193">
        <v>0</v>
      </c>
      <c r="AY110" s="128">
        <f t="shared" si="14"/>
        <v>16</v>
      </c>
    </row>
    <row r="111" spans="1:51" ht="45.75" thickBot="1">
      <c r="A111" s="195"/>
      <c r="B111" s="6" t="s">
        <v>85</v>
      </c>
      <c r="C111" s="29">
        <v>1</v>
      </c>
      <c r="D111" s="57">
        <v>20</v>
      </c>
      <c r="E111" s="57">
        <v>20</v>
      </c>
      <c r="F111" s="57">
        <v>20</v>
      </c>
      <c r="G111" s="29">
        <v>1</v>
      </c>
      <c r="H111" s="57">
        <v>30</v>
      </c>
      <c r="I111" s="57">
        <v>30</v>
      </c>
      <c r="J111" s="57">
        <v>30</v>
      </c>
      <c r="K111" s="29">
        <v>1</v>
      </c>
      <c r="L111" s="57">
        <v>15</v>
      </c>
      <c r="M111" s="57">
        <v>15</v>
      </c>
      <c r="N111" s="57">
        <v>15</v>
      </c>
      <c r="O111" s="29">
        <v>1</v>
      </c>
      <c r="P111" s="57">
        <v>20</v>
      </c>
      <c r="Q111" s="57">
        <v>20</v>
      </c>
      <c r="R111" s="57">
        <v>20</v>
      </c>
      <c r="S111" s="29">
        <v>1</v>
      </c>
      <c r="T111" s="57">
        <v>15</v>
      </c>
      <c r="U111" s="57">
        <v>15</v>
      </c>
      <c r="V111" s="57">
        <v>12</v>
      </c>
      <c r="W111" s="29">
        <v>1</v>
      </c>
      <c r="X111" s="57">
        <v>18</v>
      </c>
      <c r="Y111" s="57">
        <v>18</v>
      </c>
      <c r="Z111" s="57">
        <v>18</v>
      </c>
      <c r="AA111" s="29">
        <v>1</v>
      </c>
      <c r="AB111" s="57">
        <v>10</v>
      </c>
      <c r="AC111" s="57">
        <v>10</v>
      </c>
      <c r="AD111" s="57">
        <v>10</v>
      </c>
      <c r="AE111" s="29">
        <v>1</v>
      </c>
      <c r="AF111" s="57">
        <v>7</v>
      </c>
      <c r="AG111" s="57">
        <v>7</v>
      </c>
      <c r="AH111" s="98">
        <v>7</v>
      </c>
      <c r="AI111" s="29">
        <v>0</v>
      </c>
      <c r="AJ111" s="193">
        <v>0</v>
      </c>
      <c r="AK111" s="193">
        <v>0</v>
      </c>
      <c r="AL111" s="193">
        <v>0</v>
      </c>
      <c r="AM111" s="29">
        <v>0</v>
      </c>
      <c r="AN111" s="193">
        <v>0</v>
      </c>
      <c r="AO111" s="193">
        <v>0</v>
      </c>
      <c r="AP111" s="193">
        <v>0</v>
      </c>
      <c r="AQ111" s="29">
        <v>0</v>
      </c>
      <c r="AR111" s="193">
        <v>20</v>
      </c>
      <c r="AS111" s="193">
        <v>20</v>
      </c>
      <c r="AT111" s="193">
        <v>20</v>
      </c>
      <c r="AU111" s="135">
        <v>0</v>
      </c>
      <c r="AV111" s="193">
        <v>0</v>
      </c>
      <c r="AW111" s="193">
        <v>0</v>
      </c>
      <c r="AX111" s="193">
        <v>0</v>
      </c>
      <c r="AY111" s="128">
        <f t="shared" si="14"/>
        <v>8</v>
      </c>
    </row>
    <row r="112" spans="1:51" ht="45.75" thickBot="1">
      <c r="A112" s="195"/>
      <c r="B112" s="9" t="s">
        <v>86</v>
      </c>
      <c r="C112" s="30">
        <f>SUM(C111)</f>
        <v>1</v>
      </c>
      <c r="D112" s="193">
        <v>0</v>
      </c>
      <c r="E112" s="56">
        <v>0</v>
      </c>
      <c r="F112" s="193">
        <v>0</v>
      </c>
      <c r="G112" s="30">
        <f>SUM(G111)</f>
        <v>1</v>
      </c>
      <c r="H112" s="193">
        <v>0</v>
      </c>
      <c r="I112" s="193">
        <v>0</v>
      </c>
      <c r="J112" s="193">
        <v>0</v>
      </c>
      <c r="K112" s="30">
        <f t="shared" ref="K112" si="45">K111</f>
        <v>1</v>
      </c>
      <c r="L112" s="193">
        <v>0</v>
      </c>
      <c r="M112" s="193">
        <v>0</v>
      </c>
      <c r="N112" s="193">
        <v>0</v>
      </c>
      <c r="O112" s="30">
        <f t="shared" ref="O112" si="46">O111</f>
        <v>1</v>
      </c>
      <c r="P112" s="193">
        <v>0</v>
      </c>
      <c r="Q112" s="193">
        <v>0</v>
      </c>
      <c r="R112" s="193">
        <v>0</v>
      </c>
      <c r="S112" s="30">
        <f t="shared" ref="S112" si="47">S111</f>
        <v>1</v>
      </c>
      <c r="T112" s="193">
        <v>0</v>
      </c>
      <c r="U112" s="24">
        <v>0</v>
      </c>
      <c r="V112" s="193"/>
      <c r="W112" s="30">
        <f t="shared" ref="W112" si="48">W111</f>
        <v>1</v>
      </c>
      <c r="X112" s="193">
        <v>0</v>
      </c>
      <c r="Y112" s="193">
        <v>0</v>
      </c>
      <c r="Z112" s="59">
        <v>0</v>
      </c>
      <c r="AA112" s="30">
        <f t="shared" ref="AA112" si="49">AA111</f>
        <v>1</v>
      </c>
      <c r="AB112" s="193">
        <v>0</v>
      </c>
      <c r="AC112" s="193">
        <v>0</v>
      </c>
      <c r="AD112" s="193">
        <v>0</v>
      </c>
      <c r="AE112" s="30">
        <f t="shared" ref="AE112" si="50">AE111</f>
        <v>1</v>
      </c>
      <c r="AF112" s="193">
        <v>0</v>
      </c>
      <c r="AG112" s="193">
        <v>0</v>
      </c>
      <c r="AH112" s="73">
        <v>0</v>
      </c>
      <c r="AI112" s="29">
        <v>0</v>
      </c>
      <c r="AJ112" s="193"/>
      <c r="AK112" s="193"/>
      <c r="AL112" s="193"/>
      <c r="AM112" s="29">
        <v>0</v>
      </c>
      <c r="AN112" s="193"/>
      <c r="AO112" s="193"/>
      <c r="AP112" s="193"/>
      <c r="AQ112" s="29">
        <v>0</v>
      </c>
      <c r="AR112" s="193"/>
      <c r="AS112" s="193"/>
      <c r="AT112" s="193"/>
      <c r="AU112" s="133">
        <v>0</v>
      </c>
      <c r="AV112" s="193"/>
      <c r="AW112" s="193"/>
      <c r="AX112" s="193"/>
      <c r="AY112" s="128">
        <f t="shared" si="14"/>
        <v>8</v>
      </c>
    </row>
    <row r="113" spans="1:51" ht="45.75" thickBot="1">
      <c r="A113" s="195"/>
      <c r="B113" s="9" t="s">
        <v>87</v>
      </c>
      <c r="C113" s="148">
        <v>1</v>
      </c>
      <c r="D113" s="71">
        <v>30</v>
      </c>
      <c r="E113" s="71">
        <v>30</v>
      </c>
      <c r="F113" s="71">
        <v>30</v>
      </c>
      <c r="G113" s="148">
        <v>1</v>
      </c>
      <c r="H113" s="71">
        <v>57</v>
      </c>
      <c r="I113" s="71">
        <v>57</v>
      </c>
      <c r="J113" s="71">
        <v>57</v>
      </c>
      <c r="K113" s="148">
        <v>1</v>
      </c>
      <c r="L113" s="71">
        <v>27</v>
      </c>
      <c r="M113" s="71">
        <v>27</v>
      </c>
      <c r="N113" s="71">
        <v>27</v>
      </c>
      <c r="O113" s="148">
        <v>1</v>
      </c>
      <c r="P113" s="71">
        <v>29</v>
      </c>
      <c r="Q113" s="71">
        <v>29</v>
      </c>
      <c r="R113" s="71">
        <v>29</v>
      </c>
      <c r="S113" s="148">
        <v>1</v>
      </c>
      <c r="T113" s="71">
        <v>89</v>
      </c>
      <c r="U113" s="71">
        <v>89</v>
      </c>
      <c r="V113" s="71">
        <v>27</v>
      </c>
      <c r="W113" s="148">
        <v>1</v>
      </c>
      <c r="X113" s="71">
        <v>30</v>
      </c>
      <c r="Y113" s="71">
        <v>30</v>
      </c>
      <c r="Z113" s="159">
        <v>30</v>
      </c>
      <c r="AA113" s="148">
        <v>1</v>
      </c>
      <c r="AB113" s="71">
        <v>12</v>
      </c>
      <c r="AC113" s="71">
        <v>12</v>
      </c>
      <c r="AD113" s="71">
        <v>12</v>
      </c>
      <c r="AE113" s="148">
        <v>1</v>
      </c>
      <c r="AF113" s="71">
        <v>14</v>
      </c>
      <c r="AG113" s="71">
        <v>14</v>
      </c>
      <c r="AH113" s="182">
        <v>14</v>
      </c>
      <c r="AI113" s="149">
        <v>0</v>
      </c>
      <c r="AJ113" s="56">
        <v>0</v>
      </c>
      <c r="AK113" s="56">
        <v>0</v>
      </c>
      <c r="AL113" s="56">
        <v>0</v>
      </c>
      <c r="AM113" s="149">
        <v>0</v>
      </c>
      <c r="AN113" s="56">
        <v>0</v>
      </c>
      <c r="AO113" s="56">
        <v>0</v>
      </c>
      <c r="AP113" s="56">
        <v>0</v>
      </c>
      <c r="AQ113" s="149">
        <v>1</v>
      </c>
      <c r="AR113" s="56">
        <v>11</v>
      </c>
      <c r="AS113" s="56">
        <v>11</v>
      </c>
      <c r="AT113" s="56">
        <v>3</v>
      </c>
      <c r="AU113" s="133">
        <v>0</v>
      </c>
      <c r="AV113" s="56">
        <v>0</v>
      </c>
      <c r="AW113" s="56">
        <v>0</v>
      </c>
      <c r="AX113" s="56">
        <v>0</v>
      </c>
      <c r="AY113" s="128">
        <f t="shared" si="14"/>
        <v>9</v>
      </c>
    </row>
    <row r="114" spans="1:51" ht="45">
      <c r="A114" s="195"/>
      <c r="B114" s="116" t="s">
        <v>139</v>
      </c>
      <c r="C114" s="112">
        <v>0</v>
      </c>
      <c r="D114" s="103"/>
      <c r="E114" s="103"/>
      <c r="F114" s="103"/>
      <c r="G114" s="112">
        <v>0</v>
      </c>
      <c r="H114" s="103"/>
      <c r="I114" s="103"/>
      <c r="J114" s="103"/>
      <c r="K114" s="112">
        <v>0</v>
      </c>
      <c r="L114" s="103"/>
      <c r="M114" s="103"/>
      <c r="N114" s="103"/>
      <c r="O114" s="112">
        <v>2</v>
      </c>
      <c r="P114" s="103"/>
      <c r="Q114" s="103"/>
      <c r="R114" s="103"/>
      <c r="S114" s="112">
        <v>0</v>
      </c>
      <c r="T114" s="103"/>
      <c r="U114" s="103"/>
      <c r="V114" s="103"/>
      <c r="W114" s="112">
        <v>0</v>
      </c>
      <c r="X114" s="103"/>
      <c r="Y114" s="103"/>
      <c r="Z114" s="113"/>
      <c r="AA114" s="112">
        <v>0</v>
      </c>
      <c r="AB114" s="103"/>
      <c r="AC114" s="103"/>
      <c r="AD114" s="103"/>
      <c r="AE114" s="112">
        <v>0</v>
      </c>
      <c r="AF114" s="103"/>
      <c r="AG114" s="103"/>
      <c r="AH114" s="114"/>
      <c r="AI114" s="101">
        <v>0</v>
      </c>
      <c r="AJ114" s="102"/>
      <c r="AK114" s="102"/>
      <c r="AL114" s="102"/>
      <c r="AM114" s="101">
        <v>0</v>
      </c>
      <c r="AN114" s="102"/>
      <c r="AO114" s="102"/>
      <c r="AP114" s="102"/>
      <c r="AQ114" s="101">
        <v>0</v>
      </c>
      <c r="AR114" s="102"/>
      <c r="AS114" s="102"/>
      <c r="AT114" s="102"/>
      <c r="AU114" s="134">
        <v>0</v>
      </c>
      <c r="AV114" s="102"/>
      <c r="AW114" s="102"/>
      <c r="AX114" s="102"/>
      <c r="AY114" s="128">
        <f t="shared" si="14"/>
        <v>2</v>
      </c>
    </row>
    <row r="115" spans="1:51" ht="60">
      <c r="A115" s="195"/>
      <c r="B115" s="116" t="s">
        <v>131</v>
      </c>
      <c r="C115" s="112">
        <v>0</v>
      </c>
      <c r="D115" s="103"/>
      <c r="E115" s="103"/>
      <c r="F115" s="103"/>
      <c r="G115" s="112">
        <v>0</v>
      </c>
      <c r="H115" s="103"/>
      <c r="I115" s="103"/>
      <c r="J115" s="103"/>
      <c r="K115" s="112">
        <v>0</v>
      </c>
      <c r="L115" s="103"/>
      <c r="M115" s="103"/>
      <c r="N115" s="103"/>
      <c r="O115" s="112">
        <v>1</v>
      </c>
      <c r="P115" s="103">
        <v>2</v>
      </c>
      <c r="Q115" s="103">
        <v>2</v>
      </c>
      <c r="R115" s="103">
        <v>2</v>
      </c>
      <c r="S115" s="112">
        <v>0</v>
      </c>
      <c r="T115" s="103"/>
      <c r="U115" s="103"/>
      <c r="V115" s="103"/>
      <c r="W115" s="112">
        <v>0</v>
      </c>
      <c r="X115" s="103"/>
      <c r="Y115" s="103"/>
      <c r="Z115" s="113"/>
      <c r="AA115" s="112">
        <v>0</v>
      </c>
      <c r="AB115" s="103"/>
      <c r="AC115" s="103"/>
      <c r="AD115" s="103"/>
      <c r="AE115" s="112">
        <v>0</v>
      </c>
      <c r="AF115" s="103"/>
      <c r="AG115" s="103"/>
      <c r="AH115" s="114"/>
      <c r="AI115" s="101">
        <v>0</v>
      </c>
      <c r="AJ115" s="102"/>
      <c r="AK115" s="102"/>
      <c r="AL115" s="102"/>
      <c r="AM115" s="101">
        <v>0</v>
      </c>
      <c r="AN115" s="102"/>
      <c r="AO115" s="102"/>
      <c r="AP115" s="102"/>
      <c r="AQ115" s="101">
        <v>0</v>
      </c>
      <c r="AR115" s="102"/>
      <c r="AS115" s="102"/>
      <c r="AT115" s="102"/>
      <c r="AU115" s="183">
        <v>0</v>
      </c>
      <c r="AV115" s="102"/>
      <c r="AW115" s="102"/>
      <c r="AX115" s="102"/>
      <c r="AY115" s="128">
        <f t="shared" si="14"/>
        <v>1</v>
      </c>
    </row>
    <row r="116" spans="1:51" ht="60">
      <c r="A116" s="195"/>
      <c r="B116" s="170" t="s">
        <v>132</v>
      </c>
      <c r="C116" s="30">
        <v>0</v>
      </c>
      <c r="D116" s="71"/>
      <c r="E116" s="71"/>
      <c r="F116" s="71"/>
      <c r="G116" s="30">
        <v>0</v>
      </c>
      <c r="H116" s="71"/>
      <c r="I116" s="71"/>
      <c r="J116" s="71"/>
      <c r="K116" s="30">
        <v>0</v>
      </c>
      <c r="L116" s="71"/>
      <c r="M116" s="71"/>
      <c r="N116" s="71"/>
      <c r="O116" s="30">
        <v>0</v>
      </c>
      <c r="P116" s="71"/>
      <c r="Q116" s="71"/>
      <c r="R116" s="71"/>
      <c r="S116" s="30">
        <v>0</v>
      </c>
      <c r="T116" s="71"/>
      <c r="U116" s="71"/>
      <c r="V116" s="71"/>
      <c r="W116" s="30">
        <v>0</v>
      </c>
      <c r="X116" s="71"/>
      <c r="Y116" s="71"/>
      <c r="Z116" s="71"/>
      <c r="AA116" s="30">
        <v>0</v>
      </c>
      <c r="AB116" s="71"/>
      <c r="AC116" s="71"/>
      <c r="AD116" s="71"/>
      <c r="AE116" s="30">
        <v>0</v>
      </c>
      <c r="AF116" s="71"/>
      <c r="AG116" s="71"/>
      <c r="AH116" s="71"/>
      <c r="AI116" s="30">
        <f t="shared" ref="AI116" si="51">AI109+AI110+AI111+AI112+AI113+AI114+AI115</f>
        <v>0</v>
      </c>
      <c r="AJ116" s="56"/>
      <c r="AK116" s="56"/>
      <c r="AL116" s="56"/>
      <c r="AM116" s="30">
        <f t="shared" ref="AM116" si="52">AM109+AM110+AM111+AM112+AM113+AM114+AM115</f>
        <v>0</v>
      </c>
      <c r="AN116" s="56"/>
      <c r="AO116" s="56"/>
      <c r="AP116" s="56"/>
      <c r="AQ116" s="149">
        <v>0</v>
      </c>
      <c r="AR116" s="56"/>
      <c r="AS116" s="56"/>
      <c r="AT116" s="56"/>
      <c r="AU116" s="30">
        <f t="shared" ref="AU116" si="53">AU109+AU110+AU111+AU112+AU113+AU114+AU115</f>
        <v>0</v>
      </c>
      <c r="AV116" s="56"/>
      <c r="AW116" s="56"/>
      <c r="AX116" s="56"/>
      <c r="AY116" s="185">
        <v>0</v>
      </c>
    </row>
    <row r="117" spans="1:51" ht="15.75" thickBot="1">
      <c r="A117" s="195"/>
      <c r="B117" s="7" t="s">
        <v>88</v>
      </c>
      <c r="C117" s="29">
        <v>5</v>
      </c>
      <c r="D117" s="58">
        <f t="shared" ref="D117:J117" si="54">D116+D115+D114+D113+D112+D111+D110</f>
        <v>50</v>
      </c>
      <c r="E117" s="58">
        <f t="shared" si="54"/>
        <v>50</v>
      </c>
      <c r="F117" s="58">
        <f t="shared" si="54"/>
        <v>50</v>
      </c>
      <c r="G117" s="29">
        <v>5</v>
      </c>
      <c r="H117" s="58">
        <f t="shared" si="54"/>
        <v>87</v>
      </c>
      <c r="I117" s="58">
        <f t="shared" si="54"/>
        <v>87</v>
      </c>
      <c r="J117" s="58">
        <f t="shared" si="54"/>
        <v>87</v>
      </c>
      <c r="K117" s="118">
        <v>5</v>
      </c>
      <c r="L117" s="58">
        <f t="shared" ref="L117:N117" si="55">L116+L115+L114+L113+L112+L111+L110</f>
        <v>42</v>
      </c>
      <c r="M117" s="58">
        <f t="shared" si="55"/>
        <v>42</v>
      </c>
      <c r="N117" s="58">
        <f t="shared" si="55"/>
        <v>42</v>
      </c>
      <c r="O117" s="118">
        <v>5</v>
      </c>
      <c r="P117" s="58">
        <f t="shared" ref="P117:R117" si="56">P116+P115+P114+P113+P112+P111+P110</f>
        <v>51</v>
      </c>
      <c r="Q117" s="58">
        <f t="shared" si="56"/>
        <v>51</v>
      </c>
      <c r="R117" s="58">
        <f t="shared" si="56"/>
        <v>51</v>
      </c>
      <c r="S117" s="118">
        <v>5</v>
      </c>
      <c r="T117" s="58">
        <f t="shared" ref="T117:V117" si="57">T116+T115+T114+T113+T112+T111+T110</f>
        <v>104</v>
      </c>
      <c r="U117" s="58">
        <f t="shared" si="57"/>
        <v>104</v>
      </c>
      <c r="V117" s="58">
        <f t="shared" si="57"/>
        <v>39</v>
      </c>
      <c r="W117" s="118">
        <v>5</v>
      </c>
      <c r="X117" s="58">
        <f t="shared" ref="X117:Z117" si="58">X116+X115+X114+X113+X112+X111+X110</f>
        <v>48</v>
      </c>
      <c r="Y117" s="58">
        <f t="shared" si="58"/>
        <v>48</v>
      </c>
      <c r="Z117" s="58">
        <f t="shared" si="58"/>
        <v>48</v>
      </c>
      <c r="AA117" s="118">
        <v>5</v>
      </c>
      <c r="AB117" s="58">
        <f t="shared" ref="AB117:AD117" si="59">AB116+AB115+AB114+AB113+AB112+AB111+AB110</f>
        <v>22</v>
      </c>
      <c r="AC117" s="58">
        <f t="shared" si="59"/>
        <v>22</v>
      </c>
      <c r="AD117" s="58">
        <f t="shared" si="59"/>
        <v>22</v>
      </c>
      <c r="AE117" s="118">
        <v>5</v>
      </c>
      <c r="AF117" s="58">
        <f>AF116+AF115+AF114+AF113+AF112+AF111+AF110</f>
        <v>21</v>
      </c>
      <c r="AG117" s="58">
        <f t="shared" ref="AG117:AH117" si="60">AG116+AG115+AG114+AG113+AG112+AG111+AG110</f>
        <v>21</v>
      </c>
      <c r="AH117" s="58">
        <f t="shared" si="60"/>
        <v>21</v>
      </c>
      <c r="AI117" s="118">
        <v>0</v>
      </c>
      <c r="AJ117" s="58">
        <f t="shared" ref="AJ117:AL117" si="61">AJ116+AJ115+AJ114+AJ113+AJ112+AJ111+AJ110</f>
        <v>0</v>
      </c>
      <c r="AK117" s="58">
        <f t="shared" si="61"/>
        <v>0</v>
      </c>
      <c r="AL117" s="58">
        <f t="shared" si="61"/>
        <v>0</v>
      </c>
      <c r="AM117" s="29">
        <v>0</v>
      </c>
      <c r="AN117" s="58">
        <f t="shared" ref="AN117:AT117" si="62">AN116+AN115+AN114+AN113+AN112+AN111+AN110</f>
        <v>0</v>
      </c>
      <c r="AO117" s="58">
        <f t="shared" si="62"/>
        <v>0</v>
      </c>
      <c r="AP117" s="58">
        <f t="shared" si="62"/>
        <v>0</v>
      </c>
      <c r="AQ117" s="30">
        <f t="shared" si="62"/>
        <v>1</v>
      </c>
      <c r="AR117" s="58">
        <f t="shared" si="62"/>
        <v>31</v>
      </c>
      <c r="AS117" s="58">
        <f t="shared" si="62"/>
        <v>31</v>
      </c>
      <c r="AT117" s="58">
        <f t="shared" si="62"/>
        <v>23</v>
      </c>
      <c r="AU117" s="133">
        <v>0</v>
      </c>
      <c r="AV117" s="58">
        <f t="shared" ref="AV117:AY117" si="63">AV116+AV115+AV114+AV113+AV112+AV111+AV110</f>
        <v>0</v>
      </c>
      <c r="AW117" s="58">
        <f t="shared" si="63"/>
        <v>0</v>
      </c>
      <c r="AX117" s="58">
        <f t="shared" si="63"/>
        <v>0</v>
      </c>
      <c r="AY117" s="185">
        <f t="shared" si="63"/>
        <v>44</v>
      </c>
    </row>
    <row r="118" spans="1:51" ht="60">
      <c r="A118" s="195"/>
      <c r="B118" s="6" t="s">
        <v>89</v>
      </c>
      <c r="C118" s="148">
        <v>5</v>
      </c>
      <c r="D118" s="180">
        <v>101</v>
      </c>
      <c r="E118" s="180">
        <v>101</v>
      </c>
      <c r="F118" s="180">
        <v>101</v>
      </c>
      <c r="G118" s="148">
        <v>5</v>
      </c>
      <c r="H118" s="180">
        <v>203</v>
      </c>
      <c r="I118" s="181">
        <v>203</v>
      </c>
      <c r="J118" s="181">
        <v>203</v>
      </c>
      <c r="K118" s="148">
        <v>5</v>
      </c>
      <c r="L118" s="181">
        <v>115</v>
      </c>
      <c r="M118" s="181">
        <v>115</v>
      </c>
      <c r="N118" s="181">
        <v>115</v>
      </c>
      <c r="O118" s="148">
        <v>5</v>
      </c>
      <c r="P118" s="117">
        <v>208</v>
      </c>
      <c r="Q118" s="117">
        <v>208</v>
      </c>
      <c r="R118" s="117">
        <v>208</v>
      </c>
      <c r="S118" s="148">
        <v>5</v>
      </c>
      <c r="T118" s="117">
        <v>344</v>
      </c>
      <c r="U118" s="117">
        <v>344</v>
      </c>
      <c r="V118" s="117">
        <v>0</v>
      </c>
      <c r="W118" s="148">
        <v>5</v>
      </c>
      <c r="X118" s="117">
        <v>122</v>
      </c>
      <c r="Y118" s="117">
        <v>122</v>
      </c>
      <c r="Z118" s="117">
        <v>122</v>
      </c>
      <c r="AA118" s="148">
        <v>5</v>
      </c>
      <c r="AB118" s="117">
        <v>15</v>
      </c>
      <c r="AC118" s="117">
        <v>15</v>
      </c>
      <c r="AD118" s="117">
        <v>15</v>
      </c>
      <c r="AE118" s="148">
        <v>5</v>
      </c>
      <c r="AF118" s="117">
        <v>17</v>
      </c>
      <c r="AG118" s="117">
        <v>17</v>
      </c>
      <c r="AH118" s="117">
        <v>17</v>
      </c>
      <c r="AI118" s="149">
        <v>0</v>
      </c>
      <c r="AJ118" s="94"/>
      <c r="AK118" s="94"/>
      <c r="AL118" s="94"/>
      <c r="AM118" s="149">
        <v>0</v>
      </c>
      <c r="AN118" s="193"/>
      <c r="AO118" s="193"/>
      <c r="AP118" s="193"/>
      <c r="AQ118" s="29">
        <v>0</v>
      </c>
      <c r="AR118" s="193"/>
      <c r="AS118" s="193"/>
      <c r="AT118" s="193"/>
      <c r="AU118" s="133">
        <v>0</v>
      </c>
      <c r="AV118" s="193">
        <v>80</v>
      </c>
      <c r="AW118" s="193">
        <v>80</v>
      </c>
      <c r="AX118" s="193">
        <v>0</v>
      </c>
      <c r="AY118" s="128">
        <f t="shared" si="14"/>
        <v>40</v>
      </c>
    </row>
    <row r="119" spans="1:51" ht="60">
      <c r="A119" s="195"/>
      <c r="B119" s="116" t="s">
        <v>133</v>
      </c>
      <c r="C119" s="112">
        <v>0</v>
      </c>
      <c r="D119" s="103"/>
      <c r="E119" s="103"/>
      <c r="F119" s="103"/>
      <c r="G119" s="112">
        <v>0</v>
      </c>
      <c r="H119" s="103"/>
      <c r="I119" s="103"/>
      <c r="J119" s="103"/>
      <c r="K119" s="112">
        <v>0</v>
      </c>
      <c r="L119" s="103"/>
      <c r="M119" s="103"/>
      <c r="N119" s="103"/>
      <c r="O119" s="112">
        <v>0</v>
      </c>
      <c r="P119" s="103"/>
      <c r="Q119" s="103"/>
      <c r="R119" s="103"/>
      <c r="S119" s="112">
        <v>0</v>
      </c>
      <c r="T119" s="103"/>
      <c r="U119" s="103"/>
      <c r="V119" s="103"/>
      <c r="W119" s="112">
        <v>0</v>
      </c>
      <c r="X119" s="103"/>
      <c r="Y119" s="103"/>
      <c r="Z119" s="103"/>
      <c r="AA119" s="112">
        <v>0</v>
      </c>
      <c r="AB119" s="103"/>
      <c r="AC119" s="103"/>
      <c r="AD119" s="103"/>
      <c r="AE119" s="112">
        <v>0</v>
      </c>
      <c r="AF119" s="103"/>
      <c r="AG119" s="103"/>
      <c r="AH119" s="103"/>
      <c r="AI119" s="112">
        <f t="shared" ref="AI119:AI120" si="64">AI117+AI118</f>
        <v>0</v>
      </c>
      <c r="AJ119" s="102"/>
      <c r="AK119" s="102"/>
      <c r="AL119" s="102"/>
      <c r="AM119" s="112">
        <f t="shared" ref="AM119" si="65">AM117+AM118</f>
        <v>0</v>
      </c>
      <c r="AN119" s="102"/>
      <c r="AO119" s="102"/>
      <c r="AP119" s="102"/>
      <c r="AQ119" s="101">
        <v>0</v>
      </c>
      <c r="AR119" s="102"/>
      <c r="AS119" s="102"/>
      <c r="AT119" s="102"/>
      <c r="AU119" s="112">
        <f t="shared" ref="AU119" si="66">AU117+AU118</f>
        <v>0</v>
      </c>
      <c r="AV119" s="102"/>
      <c r="AW119" s="102"/>
      <c r="AX119" s="102"/>
      <c r="AY119" s="185">
        <f>C119+G119+K119+O119+S119+W119+AA119+AE119+AI119+AM119+AQ119+AU119</f>
        <v>0</v>
      </c>
    </row>
    <row r="120" spans="1:51">
      <c r="A120" s="195"/>
      <c r="B120" s="22" t="s">
        <v>90</v>
      </c>
      <c r="C120" s="29">
        <f>C118+C119</f>
        <v>5</v>
      </c>
      <c r="D120" s="59">
        <v>39</v>
      </c>
      <c r="E120" s="59">
        <v>39</v>
      </c>
      <c r="F120" s="59">
        <v>39</v>
      </c>
      <c r="G120" s="29">
        <f t="shared" ref="G120:AX120" si="67">G118+G119</f>
        <v>5</v>
      </c>
      <c r="H120" s="59">
        <v>78</v>
      </c>
      <c r="I120" s="59">
        <v>78</v>
      </c>
      <c r="J120" s="59">
        <v>78</v>
      </c>
      <c r="K120" s="29">
        <f t="shared" si="67"/>
        <v>5</v>
      </c>
      <c r="L120" s="59">
        <v>45</v>
      </c>
      <c r="M120" s="59">
        <v>45</v>
      </c>
      <c r="N120" s="59">
        <v>45</v>
      </c>
      <c r="O120" s="29">
        <f t="shared" si="67"/>
        <v>5</v>
      </c>
      <c r="P120" s="59">
        <v>83</v>
      </c>
      <c r="Q120" s="59">
        <v>83</v>
      </c>
      <c r="R120" s="59">
        <v>83</v>
      </c>
      <c r="S120" s="29">
        <f t="shared" si="67"/>
        <v>5</v>
      </c>
      <c r="T120" s="59">
        <v>92</v>
      </c>
      <c r="U120" s="59">
        <v>92</v>
      </c>
      <c r="V120" s="59">
        <f t="shared" si="67"/>
        <v>0</v>
      </c>
      <c r="W120" s="29">
        <f t="shared" si="67"/>
        <v>5</v>
      </c>
      <c r="X120" s="59">
        <v>51</v>
      </c>
      <c r="Y120" s="59">
        <v>51</v>
      </c>
      <c r="Z120" s="59">
        <v>51</v>
      </c>
      <c r="AA120" s="29">
        <f t="shared" si="67"/>
        <v>5</v>
      </c>
      <c r="AB120" s="59">
        <v>6</v>
      </c>
      <c r="AC120" s="59">
        <v>6</v>
      </c>
      <c r="AD120" s="59">
        <v>6</v>
      </c>
      <c r="AE120" s="29">
        <f t="shared" si="67"/>
        <v>5</v>
      </c>
      <c r="AF120" s="59">
        <v>3</v>
      </c>
      <c r="AG120" s="59">
        <v>3</v>
      </c>
      <c r="AH120" s="59">
        <v>3</v>
      </c>
      <c r="AI120" s="29">
        <f t="shared" si="64"/>
        <v>0</v>
      </c>
      <c r="AJ120" s="59">
        <f t="shared" si="67"/>
        <v>0</v>
      </c>
      <c r="AK120" s="59">
        <f t="shared" si="67"/>
        <v>0</v>
      </c>
      <c r="AL120" s="59">
        <f t="shared" si="67"/>
        <v>0</v>
      </c>
      <c r="AM120" s="29">
        <f t="shared" si="67"/>
        <v>0</v>
      </c>
      <c r="AN120" s="59">
        <f t="shared" si="67"/>
        <v>0</v>
      </c>
      <c r="AO120" s="59">
        <f t="shared" si="67"/>
        <v>0</v>
      </c>
      <c r="AP120" s="59">
        <f t="shared" si="67"/>
        <v>0</v>
      </c>
      <c r="AQ120" s="29">
        <f t="shared" si="67"/>
        <v>0</v>
      </c>
      <c r="AR120" s="59">
        <f t="shared" si="67"/>
        <v>0</v>
      </c>
      <c r="AS120" s="59">
        <f t="shared" si="67"/>
        <v>0</v>
      </c>
      <c r="AT120" s="59">
        <f t="shared" si="67"/>
        <v>0</v>
      </c>
      <c r="AU120" s="29">
        <f t="shared" si="67"/>
        <v>0</v>
      </c>
      <c r="AV120" s="59">
        <f t="shared" si="67"/>
        <v>80</v>
      </c>
      <c r="AW120" s="59">
        <f t="shared" si="67"/>
        <v>80</v>
      </c>
      <c r="AX120" s="59">
        <f t="shared" si="67"/>
        <v>0</v>
      </c>
      <c r="AY120" s="128">
        <f>C120+G120+K120+O120+S120+W120+AA120+AE120+AI120+AM120+AQ120+AU120</f>
        <v>40</v>
      </c>
    </row>
    <row r="121" spans="1:51">
      <c r="A121" s="195"/>
      <c r="B121" s="144" t="s">
        <v>91</v>
      </c>
      <c r="C121" s="148">
        <f>C54+C55+C59+C66+C67</f>
        <v>185</v>
      </c>
      <c r="D121" s="159">
        <f t="shared" ref="D121:AX121" si="68">D54+D55+D59+D66+D67</f>
        <v>4395</v>
      </c>
      <c r="E121" s="159">
        <f t="shared" si="68"/>
        <v>3547</v>
      </c>
      <c r="F121" s="159">
        <f t="shared" si="68"/>
        <v>2699</v>
      </c>
      <c r="G121" s="148">
        <f t="shared" si="68"/>
        <v>185</v>
      </c>
      <c r="H121" s="159">
        <f t="shared" si="68"/>
        <v>6835</v>
      </c>
      <c r="I121" s="159">
        <f t="shared" si="68"/>
        <v>6650</v>
      </c>
      <c r="J121" s="159">
        <f t="shared" si="68"/>
        <v>5046</v>
      </c>
      <c r="K121" s="148">
        <f t="shared" si="68"/>
        <v>187</v>
      </c>
      <c r="L121" s="159">
        <f t="shared" si="68"/>
        <v>3600</v>
      </c>
      <c r="M121" s="159">
        <f t="shared" si="68"/>
        <v>3552</v>
      </c>
      <c r="N121" s="159">
        <f t="shared" si="68"/>
        <v>2639</v>
      </c>
      <c r="O121" s="148">
        <f t="shared" si="68"/>
        <v>190</v>
      </c>
      <c r="P121" s="159">
        <f t="shared" si="68"/>
        <v>5662</v>
      </c>
      <c r="Q121" s="159">
        <f t="shared" si="68"/>
        <v>5544</v>
      </c>
      <c r="R121" s="159">
        <f t="shared" si="68"/>
        <v>4887</v>
      </c>
      <c r="S121" s="148">
        <f t="shared" si="68"/>
        <v>183</v>
      </c>
      <c r="T121" s="159">
        <f t="shared" si="68"/>
        <v>8101</v>
      </c>
      <c r="U121" s="159">
        <f t="shared" si="68"/>
        <v>7760</v>
      </c>
      <c r="V121" s="159">
        <f t="shared" si="68"/>
        <v>953</v>
      </c>
      <c r="W121" s="148">
        <f t="shared" si="68"/>
        <v>184</v>
      </c>
      <c r="X121" s="159">
        <f t="shared" si="68"/>
        <v>4647</v>
      </c>
      <c r="Y121" s="159">
        <f t="shared" si="68"/>
        <v>4527</v>
      </c>
      <c r="Z121" s="159">
        <f t="shared" si="68"/>
        <v>3079</v>
      </c>
      <c r="AA121" s="148">
        <f t="shared" si="68"/>
        <v>165</v>
      </c>
      <c r="AB121" s="159">
        <f t="shared" si="68"/>
        <v>1421</v>
      </c>
      <c r="AC121" s="159">
        <f t="shared" si="68"/>
        <v>1405</v>
      </c>
      <c r="AD121" s="159">
        <f t="shared" si="68"/>
        <v>1003</v>
      </c>
      <c r="AE121" s="148">
        <f t="shared" si="68"/>
        <v>165</v>
      </c>
      <c r="AF121" s="159">
        <f t="shared" si="68"/>
        <v>2040</v>
      </c>
      <c r="AG121" s="159">
        <f t="shared" si="68"/>
        <v>2023</v>
      </c>
      <c r="AH121" s="159">
        <f t="shared" si="68"/>
        <v>1159</v>
      </c>
      <c r="AI121" s="148">
        <f t="shared" si="68"/>
        <v>55</v>
      </c>
      <c r="AJ121" s="159">
        <f t="shared" si="68"/>
        <v>1145</v>
      </c>
      <c r="AK121" s="159">
        <f t="shared" si="68"/>
        <v>1102</v>
      </c>
      <c r="AL121" s="159">
        <f t="shared" si="68"/>
        <v>430</v>
      </c>
      <c r="AM121" s="148">
        <f t="shared" si="68"/>
        <v>20</v>
      </c>
      <c r="AN121" s="159">
        <f t="shared" si="68"/>
        <v>8</v>
      </c>
      <c r="AO121" s="159">
        <f t="shared" si="68"/>
        <v>8</v>
      </c>
      <c r="AP121" s="159">
        <f t="shared" si="68"/>
        <v>0</v>
      </c>
      <c r="AQ121" s="148">
        <f t="shared" si="68"/>
        <v>18</v>
      </c>
      <c r="AR121" s="159">
        <f t="shared" si="68"/>
        <v>1111</v>
      </c>
      <c r="AS121" s="159">
        <f t="shared" si="68"/>
        <v>1092</v>
      </c>
      <c r="AT121" s="159">
        <f t="shared" si="68"/>
        <v>77</v>
      </c>
      <c r="AU121" s="148">
        <f t="shared" si="68"/>
        <v>58</v>
      </c>
      <c r="AV121" s="159">
        <f t="shared" si="68"/>
        <v>611</v>
      </c>
      <c r="AW121" s="159">
        <f t="shared" si="68"/>
        <v>611</v>
      </c>
      <c r="AX121" s="159">
        <f t="shared" si="68"/>
        <v>73</v>
      </c>
      <c r="AY121" s="128">
        <f>AY54+AY55+AY59+AY67</f>
        <v>1590</v>
      </c>
    </row>
    <row r="122" spans="1:51">
      <c r="A122" s="195"/>
    </row>
    <row r="124" spans="1:51">
      <c r="K124" s="309">
        <v>1588</v>
      </c>
      <c r="L124" s="309"/>
      <c r="O124" s="292">
        <f>E121+I121+M121+Q121+U121+Y121+AC121+AG121++AK121+AO121+AS121+AW121</f>
        <v>37821</v>
      </c>
      <c r="P124" s="292"/>
    </row>
  </sheetData>
  <mergeCells count="19">
    <mergeCell ref="K124:L124"/>
    <mergeCell ref="AM3:AP3"/>
    <mergeCell ref="AQ3:AT3"/>
    <mergeCell ref="AU3:AX3"/>
    <mergeCell ref="AY3:AY4"/>
    <mergeCell ref="O124:P124"/>
    <mergeCell ref="AA3:AD3"/>
    <mergeCell ref="AE3:AH3"/>
    <mergeCell ref="AI3:AL3"/>
    <mergeCell ref="D1:K1"/>
    <mergeCell ref="C3:F3"/>
    <mergeCell ref="G3:J3"/>
    <mergeCell ref="K3:N3"/>
    <mergeCell ref="A54:B54"/>
    <mergeCell ref="A55:A57"/>
    <mergeCell ref="A58:A61"/>
    <mergeCell ref="O3:R3"/>
    <mergeCell ref="S3:V3"/>
    <mergeCell ref="W3:Z3"/>
  </mergeCells>
  <pageMargins left="0.19685039370078741" right="0.19685039370078741" top="0.15748031496062992" bottom="0.55118110236220474" header="0.19685039370078741" footer="0.55118110236220474"/>
  <pageSetup paperSize="9" scale="51" fitToHeight="4" orientation="landscape" r:id="rId1"/>
  <rowBreaks count="1" manualBreakCount="1">
    <brk id="82" max="50" man="1"/>
  </rowBreaks>
</worksheet>
</file>

<file path=xl/worksheets/sheet6.xml><?xml version="1.0" encoding="utf-8"?>
<worksheet xmlns="http://schemas.openxmlformats.org/spreadsheetml/2006/main" xmlns:r="http://schemas.openxmlformats.org/officeDocument/2006/relationships">
  <dimension ref="A1:CQ219"/>
  <sheetViews>
    <sheetView zoomScale="82" zoomScaleNormal="82" workbookViewId="0">
      <pane xSplit="2" ySplit="5" topLeftCell="C23" activePane="bottomRight" state="frozen"/>
      <selection pane="topRight" activeCell="C1" sqref="C1"/>
      <selection pane="bottomLeft" activeCell="A5" sqref="A5"/>
      <selection pane="bottomRight" activeCell="O25" sqref="O25"/>
    </sheetView>
  </sheetViews>
  <sheetFormatPr defaultRowHeight="15"/>
  <cols>
    <col min="1" max="1" width="5.140625" style="11" customWidth="1"/>
    <col min="2" max="2" width="23.42578125" customWidth="1"/>
    <col min="3" max="3" width="4.42578125" customWidth="1"/>
    <col min="4" max="4" width="5" customWidth="1"/>
    <col min="5" max="5" width="5.28515625" customWidth="1"/>
    <col min="6" max="6" width="5.7109375" customWidth="1"/>
    <col min="7" max="7" width="4.28515625" customWidth="1"/>
    <col min="8" max="8" width="6.140625" customWidth="1"/>
    <col min="9" max="9" width="5.42578125" customWidth="1"/>
    <col min="10" max="10" width="5.28515625" customWidth="1"/>
    <col min="11" max="11" width="4.42578125" customWidth="1"/>
    <col min="12" max="12" width="5.7109375" customWidth="1"/>
    <col min="13" max="14" width="5.5703125" customWidth="1"/>
    <col min="15" max="15" width="4.42578125" customWidth="1"/>
    <col min="16" max="16" width="5.42578125" customWidth="1"/>
    <col min="17" max="17" width="5.140625" customWidth="1"/>
    <col min="18" max="18" width="5.42578125" customWidth="1"/>
    <col min="19" max="19" width="4.5703125" customWidth="1"/>
    <col min="20" max="20" width="5.7109375" customWidth="1"/>
    <col min="21" max="21" width="5.42578125" customWidth="1"/>
    <col min="22" max="22" width="5" customWidth="1"/>
    <col min="23" max="23" width="4.42578125" customWidth="1"/>
    <col min="24" max="24" width="5.28515625" customWidth="1"/>
    <col min="25" max="25" width="5.42578125" customWidth="1"/>
    <col min="26" max="26" width="5.5703125" customWidth="1"/>
    <col min="27" max="27" width="4.140625" customWidth="1"/>
    <col min="28" max="29" width="5.5703125" customWidth="1"/>
    <col min="30" max="30" width="5" customWidth="1"/>
    <col min="31" max="31" width="4.140625" customWidth="1"/>
    <col min="32" max="33" width="5.140625" customWidth="1"/>
    <col min="34" max="34" width="5.5703125" customWidth="1"/>
    <col min="35" max="35" width="3.42578125" customWidth="1"/>
    <col min="36" max="36" width="5.42578125" customWidth="1"/>
    <col min="37" max="37" width="5.5703125" customWidth="1"/>
    <col min="38" max="38" width="4.42578125" customWidth="1"/>
    <col min="39" max="39" width="3.85546875" customWidth="1"/>
    <col min="40" max="40" width="3.5703125" customWidth="1"/>
    <col min="41" max="41" width="4.140625" customWidth="1"/>
    <col min="42" max="43" width="3.42578125" customWidth="1"/>
    <col min="44" max="44" width="5.28515625" customWidth="1"/>
    <col min="45" max="45" width="6" customWidth="1"/>
    <col min="46" max="46" width="3.85546875" customWidth="1"/>
    <col min="47" max="47" width="4.42578125" customWidth="1"/>
    <col min="48" max="48" width="5.28515625" customWidth="1"/>
    <col min="49" max="49" width="5" customWidth="1"/>
    <col min="50" max="50" width="5.28515625" customWidth="1"/>
    <col min="51" max="51" width="6.140625" customWidth="1"/>
  </cols>
  <sheetData>
    <row r="1" spans="1:51" ht="18">
      <c r="D1" s="310" t="s">
        <v>145</v>
      </c>
      <c r="E1" s="310"/>
      <c r="F1" s="310"/>
      <c r="G1" s="310"/>
      <c r="H1" s="310"/>
      <c r="I1" s="310"/>
      <c r="J1" s="310"/>
      <c r="K1" s="310"/>
    </row>
    <row r="2" spans="1:51" ht="15.75" thickBot="1"/>
    <row r="3" spans="1:51" ht="51" customHeight="1" thickTop="1" thickBot="1">
      <c r="A3" s="46" t="s">
        <v>0</v>
      </c>
      <c r="B3" s="2" t="s">
        <v>1</v>
      </c>
      <c r="C3" s="285" t="s">
        <v>2</v>
      </c>
      <c r="D3" s="286"/>
      <c r="E3" s="286"/>
      <c r="F3" s="286"/>
      <c r="G3" s="286" t="s">
        <v>3</v>
      </c>
      <c r="H3" s="286"/>
      <c r="I3" s="286"/>
      <c r="J3" s="286"/>
      <c r="K3" s="286" t="s">
        <v>4</v>
      </c>
      <c r="L3" s="286"/>
      <c r="M3" s="286"/>
      <c r="N3" s="286"/>
      <c r="O3" s="286" t="s">
        <v>5</v>
      </c>
      <c r="P3" s="286"/>
      <c r="Q3" s="286"/>
      <c r="R3" s="286"/>
      <c r="S3" s="286" t="s">
        <v>6</v>
      </c>
      <c r="T3" s="286"/>
      <c r="U3" s="286"/>
      <c r="V3" s="286"/>
      <c r="W3" s="286" t="s">
        <v>7</v>
      </c>
      <c r="X3" s="286"/>
      <c r="Y3" s="286"/>
      <c r="Z3" s="286"/>
      <c r="AA3" s="286" t="s">
        <v>96</v>
      </c>
      <c r="AB3" s="286"/>
      <c r="AC3" s="286"/>
      <c r="AD3" s="286"/>
      <c r="AE3" s="286" t="s">
        <v>97</v>
      </c>
      <c r="AF3" s="287"/>
      <c r="AG3" s="287"/>
      <c r="AH3" s="287"/>
      <c r="AI3" s="286" t="s">
        <v>136</v>
      </c>
      <c r="AJ3" s="287"/>
      <c r="AK3" s="287"/>
      <c r="AL3" s="287"/>
      <c r="AM3" s="290" t="s">
        <v>137</v>
      </c>
      <c r="AN3" s="290"/>
      <c r="AO3" s="290"/>
      <c r="AP3" s="290"/>
      <c r="AQ3" s="281" t="s">
        <v>138</v>
      </c>
      <c r="AR3" s="281"/>
      <c r="AS3" s="281"/>
      <c r="AT3" s="281"/>
      <c r="AU3" s="286" t="s">
        <v>134</v>
      </c>
      <c r="AV3" s="286"/>
      <c r="AW3" s="286"/>
      <c r="AX3" s="286"/>
      <c r="AY3" s="281" t="s">
        <v>135</v>
      </c>
    </row>
    <row r="4" spans="1:51" ht="113.25" customHeight="1" thickBot="1">
      <c r="A4" s="47"/>
      <c r="B4" s="4"/>
      <c r="C4" s="196" t="s">
        <v>8</v>
      </c>
      <c r="D4" s="197" t="s">
        <v>9</v>
      </c>
      <c r="E4" s="197" t="s">
        <v>98</v>
      </c>
      <c r="F4" s="197" t="s">
        <v>99</v>
      </c>
      <c r="G4" s="197" t="s">
        <v>8</v>
      </c>
      <c r="H4" s="197" t="s">
        <v>9</v>
      </c>
      <c r="I4" s="197" t="s">
        <v>98</v>
      </c>
      <c r="J4" s="197" t="s">
        <v>99</v>
      </c>
      <c r="K4" s="197" t="s">
        <v>8</v>
      </c>
      <c r="L4" s="197" t="s">
        <v>9</v>
      </c>
      <c r="M4" s="197" t="s">
        <v>98</v>
      </c>
      <c r="N4" s="197" t="s">
        <v>99</v>
      </c>
      <c r="O4" s="197" t="s">
        <v>8</v>
      </c>
      <c r="P4" s="197" t="s">
        <v>9</v>
      </c>
      <c r="Q4" s="197" t="s">
        <v>98</v>
      </c>
      <c r="R4" s="197" t="s">
        <v>99</v>
      </c>
      <c r="S4" s="197" t="s">
        <v>8</v>
      </c>
      <c r="T4" s="197" t="s">
        <v>9</v>
      </c>
      <c r="U4" s="197" t="s">
        <v>98</v>
      </c>
      <c r="V4" s="197" t="s">
        <v>99</v>
      </c>
      <c r="W4" s="197" t="s">
        <v>8</v>
      </c>
      <c r="X4" s="197" t="s">
        <v>9</v>
      </c>
      <c r="Y4" s="197" t="s">
        <v>98</v>
      </c>
      <c r="Z4" s="197" t="s">
        <v>99</v>
      </c>
      <c r="AA4" s="197" t="s">
        <v>8</v>
      </c>
      <c r="AB4" s="197" t="s">
        <v>9</v>
      </c>
      <c r="AC4" s="197" t="s">
        <v>98</v>
      </c>
      <c r="AD4" s="197" t="s">
        <v>99</v>
      </c>
      <c r="AE4" s="197" t="s">
        <v>8</v>
      </c>
      <c r="AF4" s="197" t="s">
        <v>9</v>
      </c>
      <c r="AG4" s="197" t="s">
        <v>98</v>
      </c>
      <c r="AH4" s="197" t="s">
        <v>99</v>
      </c>
      <c r="AI4" s="197" t="s">
        <v>8</v>
      </c>
      <c r="AJ4" s="197" t="s">
        <v>9</v>
      </c>
      <c r="AK4" s="197" t="s">
        <v>98</v>
      </c>
      <c r="AL4" s="197" t="s">
        <v>99</v>
      </c>
      <c r="AM4" s="197" t="s">
        <v>8</v>
      </c>
      <c r="AN4" s="197" t="s">
        <v>9</v>
      </c>
      <c r="AO4" s="197" t="s">
        <v>98</v>
      </c>
      <c r="AP4" s="197" t="s">
        <v>99</v>
      </c>
      <c r="AQ4" s="197" t="s">
        <v>8</v>
      </c>
      <c r="AR4" s="197" t="s">
        <v>9</v>
      </c>
      <c r="AS4" s="197" t="s">
        <v>98</v>
      </c>
      <c r="AT4" s="197" t="s">
        <v>99</v>
      </c>
      <c r="AU4" s="197" t="s">
        <v>8</v>
      </c>
      <c r="AV4" s="197" t="s">
        <v>9</v>
      </c>
      <c r="AW4" s="197" t="s">
        <v>98</v>
      </c>
      <c r="AX4" s="197" t="s">
        <v>99</v>
      </c>
      <c r="AY4" s="281"/>
    </row>
    <row r="5" spans="1:51" ht="15.75" thickBot="1">
      <c r="A5" s="3"/>
      <c r="B5" s="4">
        <v>1</v>
      </c>
      <c r="C5" s="126">
        <v>2</v>
      </c>
      <c r="D5" s="91">
        <v>3</v>
      </c>
      <c r="E5" s="91">
        <v>4</v>
      </c>
      <c r="F5" s="91">
        <v>5</v>
      </c>
      <c r="G5" s="91">
        <v>6</v>
      </c>
      <c r="H5" s="91">
        <v>7</v>
      </c>
      <c r="I5" s="91">
        <v>8</v>
      </c>
      <c r="J5" s="91">
        <v>9</v>
      </c>
      <c r="K5" s="91">
        <v>10</v>
      </c>
      <c r="L5" s="91">
        <v>11</v>
      </c>
      <c r="M5" s="91">
        <v>12</v>
      </c>
      <c r="N5" s="91">
        <v>13</v>
      </c>
      <c r="O5" s="91">
        <v>14</v>
      </c>
      <c r="P5" s="91">
        <v>15</v>
      </c>
      <c r="Q5" s="91">
        <v>16</v>
      </c>
      <c r="R5" s="91">
        <v>17</v>
      </c>
      <c r="S5" s="91">
        <v>18</v>
      </c>
      <c r="T5" s="91">
        <v>18</v>
      </c>
      <c r="U5" s="91">
        <v>20</v>
      </c>
      <c r="V5" s="91">
        <v>21</v>
      </c>
      <c r="W5" s="91">
        <v>22</v>
      </c>
      <c r="X5" s="91">
        <v>23</v>
      </c>
      <c r="Y5" s="91">
        <v>24</v>
      </c>
      <c r="Z5" s="91">
        <v>25</v>
      </c>
      <c r="AA5" s="91">
        <v>26</v>
      </c>
      <c r="AB5" s="91">
        <v>27</v>
      </c>
      <c r="AC5" s="91">
        <v>28</v>
      </c>
      <c r="AD5" s="90">
        <v>29</v>
      </c>
      <c r="AE5" s="119">
        <v>30</v>
      </c>
      <c r="AF5" s="91">
        <v>31</v>
      </c>
      <c r="AG5" s="91">
        <v>32</v>
      </c>
      <c r="AH5" s="174">
        <v>33</v>
      </c>
      <c r="AI5" s="175">
        <v>34</v>
      </c>
      <c r="AJ5" s="131">
        <v>35</v>
      </c>
      <c r="AK5" s="131">
        <v>36</v>
      </c>
      <c r="AL5" s="131">
        <v>37</v>
      </c>
      <c r="AM5" s="130">
        <v>38</v>
      </c>
      <c r="AN5" s="131">
        <v>39</v>
      </c>
      <c r="AO5" s="131">
        <v>40</v>
      </c>
      <c r="AP5" s="131">
        <v>41</v>
      </c>
      <c r="AQ5" s="131">
        <v>42</v>
      </c>
      <c r="AR5" s="131">
        <v>43</v>
      </c>
      <c r="AS5" s="131">
        <v>44</v>
      </c>
      <c r="AT5" s="131">
        <v>45</v>
      </c>
      <c r="AU5" s="132">
        <v>46</v>
      </c>
      <c r="AV5" s="131">
        <v>47</v>
      </c>
      <c r="AW5" s="131">
        <v>48</v>
      </c>
      <c r="AX5" s="131">
        <v>49</v>
      </c>
      <c r="AY5" s="131">
        <v>50</v>
      </c>
    </row>
    <row r="6" spans="1:51" ht="15.75" thickBot="1">
      <c r="A6" s="39">
        <v>1</v>
      </c>
      <c r="B6" s="38" t="s">
        <v>10</v>
      </c>
      <c r="C6" s="124">
        <v>2</v>
      </c>
      <c r="D6" s="123">
        <v>46</v>
      </c>
      <c r="E6" s="25">
        <v>46</v>
      </c>
      <c r="F6" s="25">
        <v>37</v>
      </c>
      <c r="G6" s="28">
        <v>2</v>
      </c>
      <c r="H6" s="25">
        <v>50</v>
      </c>
      <c r="I6" s="25">
        <v>37</v>
      </c>
      <c r="J6" s="25">
        <v>21</v>
      </c>
      <c r="K6" s="28">
        <v>2</v>
      </c>
      <c r="L6" s="25">
        <v>46</v>
      </c>
      <c r="M6" s="25">
        <v>46</v>
      </c>
      <c r="N6" s="25">
        <v>24</v>
      </c>
      <c r="O6" s="28">
        <v>2</v>
      </c>
      <c r="P6" s="25">
        <v>50</v>
      </c>
      <c r="Q6" s="25">
        <v>50</v>
      </c>
      <c r="R6" s="25">
        <v>21</v>
      </c>
      <c r="S6" s="28">
        <v>2</v>
      </c>
      <c r="T6" s="25">
        <v>51</v>
      </c>
      <c r="U6" s="25">
        <v>51</v>
      </c>
      <c r="V6" s="25">
        <v>22</v>
      </c>
      <c r="W6" s="28">
        <v>2</v>
      </c>
      <c r="X6" s="25">
        <v>0</v>
      </c>
      <c r="Y6" s="25"/>
      <c r="Z6" s="25"/>
      <c r="AA6" s="28">
        <v>2</v>
      </c>
      <c r="AB6" s="25">
        <v>0</v>
      </c>
      <c r="AC6" s="198"/>
      <c r="AD6" s="25"/>
      <c r="AE6" s="28">
        <v>2</v>
      </c>
      <c r="AF6" s="25">
        <v>0</v>
      </c>
      <c r="AG6" s="25"/>
      <c r="AH6" s="72"/>
      <c r="AI6" s="70">
        <v>1</v>
      </c>
      <c r="AJ6" s="25"/>
      <c r="AK6" s="25"/>
      <c r="AL6" s="25"/>
      <c r="AM6" s="28">
        <v>0</v>
      </c>
      <c r="AN6" s="25">
        <v>0</v>
      </c>
      <c r="AO6" s="25">
        <v>0</v>
      </c>
      <c r="AP6" s="25">
        <v>0</v>
      </c>
      <c r="AQ6" s="28">
        <v>0</v>
      </c>
      <c r="AR6" s="25">
        <v>0</v>
      </c>
      <c r="AS6" s="25">
        <v>0</v>
      </c>
      <c r="AT6" s="25">
        <v>0</v>
      </c>
      <c r="AU6" s="120">
        <v>0</v>
      </c>
      <c r="AV6" s="25">
        <v>0</v>
      </c>
      <c r="AW6" s="25">
        <v>0</v>
      </c>
      <c r="AX6" s="25">
        <v>0</v>
      </c>
      <c r="AY6" s="128">
        <f>C6+G6+K6+O6+S6+W6+AA6+AE6++AI6+AM6+AQ6+AU6</f>
        <v>17</v>
      </c>
    </row>
    <row r="7" spans="1:51">
      <c r="A7" s="39">
        <v>2</v>
      </c>
      <c r="B7" s="38" t="s">
        <v>11</v>
      </c>
      <c r="C7" s="28">
        <v>2</v>
      </c>
      <c r="D7" s="198">
        <v>0</v>
      </c>
      <c r="E7" s="198"/>
      <c r="F7" s="198"/>
      <c r="G7" s="29">
        <v>2</v>
      </c>
      <c r="H7" s="198">
        <v>0</v>
      </c>
      <c r="I7" s="198"/>
      <c r="J7" s="198"/>
      <c r="K7" s="29">
        <v>2</v>
      </c>
      <c r="L7" s="198">
        <v>0</v>
      </c>
      <c r="M7" s="198"/>
      <c r="N7" s="198"/>
      <c r="O7" s="29">
        <v>2</v>
      </c>
      <c r="P7" s="198">
        <v>0</v>
      </c>
      <c r="Q7" s="198"/>
      <c r="R7" s="198"/>
      <c r="S7" s="29">
        <v>2</v>
      </c>
      <c r="T7" s="198"/>
      <c r="U7" s="198"/>
      <c r="V7" s="198"/>
      <c r="W7" s="29">
        <v>2</v>
      </c>
      <c r="X7" s="198">
        <v>0</v>
      </c>
      <c r="Y7" s="198"/>
      <c r="Z7" s="198"/>
      <c r="AA7" s="29">
        <v>2</v>
      </c>
      <c r="AB7" s="198">
        <v>0</v>
      </c>
      <c r="AC7" s="198"/>
      <c r="AD7" s="198"/>
      <c r="AE7" s="29">
        <v>2</v>
      </c>
      <c r="AF7" s="198">
        <v>0</v>
      </c>
      <c r="AG7" s="198"/>
      <c r="AH7" s="73"/>
      <c r="AI7" s="29">
        <v>1</v>
      </c>
      <c r="AJ7" s="198"/>
      <c r="AK7" s="198"/>
      <c r="AL7" s="198"/>
      <c r="AM7" s="29">
        <v>0</v>
      </c>
      <c r="AN7" s="25">
        <v>0</v>
      </c>
      <c r="AO7" s="25">
        <v>0</v>
      </c>
      <c r="AP7" s="25">
        <v>0</v>
      </c>
      <c r="AQ7" s="28"/>
      <c r="AR7" s="25">
        <v>0</v>
      </c>
      <c r="AS7" s="25">
        <v>0</v>
      </c>
      <c r="AT7" s="25">
        <v>0</v>
      </c>
      <c r="AU7" s="120">
        <v>1</v>
      </c>
      <c r="AV7" s="25">
        <v>0</v>
      </c>
      <c r="AW7" s="25">
        <v>0</v>
      </c>
      <c r="AX7" s="25">
        <v>0</v>
      </c>
      <c r="AY7" s="128">
        <f t="shared" ref="AY7:AY54" si="0">C7+G7+K7+O7+S7+W7+AA7+AE7++AI7+AM7+AQ7+AU7</f>
        <v>18</v>
      </c>
    </row>
    <row r="8" spans="1:51">
      <c r="A8" s="39">
        <v>3</v>
      </c>
      <c r="B8" s="38" t="s">
        <v>12</v>
      </c>
      <c r="C8" s="29">
        <v>4</v>
      </c>
      <c r="D8" s="198"/>
      <c r="E8" s="56"/>
      <c r="F8" s="198"/>
      <c r="G8" s="29">
        <v>4</v>
      </c>
      <c r="H8" s="198"/>
      <c r="I8" s="198"/>
      <c r="J8" s="198"/>
      <c r="K8" s="29">
        <v>4</v>
      </c>
      <c r="L8" s="198"/>
      <c r="M8" s="198"/>
      <c r="N8" s="198"/>
      <c r="O8" s="29">
        <v>4</v>
      </c>
      <c r="P8" s="198"/>
      <c r="Q8" s="198"/>
      <c r="R8" s="198"/>
      <c r="S8" s="29">
        <v>4</v>
      </c>
      <c r="T8" s="198"/>
      <c r="U8" s="198"/>
      <c r="V8" s="198"/>
      <c r="W8" s="29">
        <v>4</v>
      </c>
      <c r="X8" s="198"/>
      <c r="Y8" s="198"/>
      <c r="Z8" s="198"/>
      <c r="AA8" s="29">
        <v>2</v>
      </c>
      <c r="AB8" s="198">
        <v>0</v>
      </c>
      <c r="AC8" s="198">
        <v>0</v>
      </c>
      <c r="AD8" s="198">
        <v>0</v>
      </c>
      <c r="AE8" s="29">
        <v>2</v>
      </c>
      <c r="AF8" s="198">
        <v>0</v>
      </c>
      <c r="AG8" s="198">
        <v>0</v>
      </c>
      <c r="AH8" s="73">
        <v>0</v>
      </c>
      <c r="AI8" s="29">
        <v>1</v>
      </c>
      <c r="AJ8" s="198"/>
      <c r="AK8" s="198"/>
      <c r="AL8" s="198"/>
      <c r="AM8" s="29">
        <v>0</v>
      </c>
      <c r="AN8" s="25">
        <v>0</v>
      </c>
      <c r="AO8" s="25">
        <v>0</v>
      </c>
      <c r="AP8" s="25">
        <v>0</v>
      </c>
      <c r="AQ8" s="28"/>
      <c r="AR8" s="25">
        <v>0</v>
      </c>
      <c r="AS8" s="25">
        <v>0</v>
      </c>
      <c r="AT8" s="25">
        <v>0</v>
      </c>
      <c r="AU8" s="120">
        <v>1</v>
      </c>
      <c r="AV8" s="25">
        <v>0</v>
      </c>
      <c r="AW8" s="25">
        <v>0</v>
      </c>
      <c r="AX8" s="25">
        <v>0</v>
      </c>
      <c r="AY8" s="128">
        <f t="shared" si="0"/>
        <v>30</v>
      </c>
    </row>
    <row r="9" spans="1:51">
      <c r="A9" s="39">
        <v>4</v>
      </c>
      <c r="B9" s="38" t="s">
        <v>13</v>
      </c>
      <c r="C9" s="29">
        <v>3</v>
      </c>
      <c r="D9" s="198">
        <v>126</v>
      </c>
      <c r="E9" s="56">
        <v>126</v>
      </c>
      <c r="F9" s="198">
        <v>68</v>
      </c>
      <c r="G9" s="29">
        <v>3</v>
      </c>
      <c r="H9" s="198">
        <v>122</v>
      </c>
      <c r="I9" s="198">
        <v>122</v>
      </c>
      <c r="J9" s="198">
        <v>58</v>
      </c>
      <c r="K9" s="29">
        <v>3</v>
      </c>
      <c r="L9" s="198">
        <v>94</v>
      </c>
      <c r="M9" s="198">
        <v>94</v>
      </c>
      <c r="N9" s="198">
        <v>7</v>
      </c>
      <c r="O9" s="29">
        <v>3</v>
      </c>
      <c r="P9" s="198">
        <v>114</v>
      </c>
      <c r="Q9" s="198">
        <v>114</v>
      </c>
      <c r="R9" s="198">
        <v>53</v>
      </c>
      <c r="S9" s="29">
        <v>3</v>
      </c>
      <c r="T9" s="198">
        <v>121</v>
      </c>
      <c r="U9" s="198">
        <v>121</v>
      </c>
      <c r="V9" s="198">
        <v>67</v>
      </c>
      <c r="W9" s="29">
        <v>3</v>
      </c>
      <c r="X9" s="198">
        <v>158</v>
      </c>
      <c r="Y9" s="198">
        <v>158</v>
      </c>
      <c r="Z9" s="198">
        <v>59</v>
      </c>
      <c r="AA9" s="29">
        <v>2</v>
      </c>
      <c r="AB9" s="198">
        <v>112</v>
      </c>
      <c r="AC9" s="198">
        <v>112</v>
      </c>
      <c r="AD9" s="198">
        <v>43</v>
      </c>
      <c r="AE9" s="29">
        <v>2</v>
      </c>
      <c r="AF9" s="198">
        <v>118</v>
      </c>
      <c r="AG9" s="198">
        <v>118</v>
      </c>
      <c r="AH9" s="73">
        <v>54</v>
      </c>
      <c r="AI9" s="29">
        <v>1</v>
      </c>
      <c r="AJ9" s="198">
        <v>56</v>
      </c>
      <c r="AK9" s="198">
        <v>56</v>
      </c>
      <c r="AL9" s="198">
        <v>56</v>
      </c>
      <c r="AM9" s="29">
        <v>1</v>
      </c>
      <c r="AN9" s="25">
        <v>41</v>
      </c>
      <c r="AO9" s="25">
        <v>41</v>
      </c>
      <c r="AP9" s="25">
        <v>32</v>
      </c>
      <c r="AQ9" s="28">
        <v>1</v>
      </c>
      <c r="AR9" s="25">
        <v>81</v>
      </c>
      <c r="AS9" s="25">
        <v>81</v>
      </c>
      <c r="AT9" s="25">
        <v>9</v>
      </c>
      <c r="AU9" s="120">
        <v>1</v>
      </c>
      <c r="AV9" s="25">
        <v>106</v>
      </c>
      <c r="AW9" s="25">
        <v>106</v>
      </c>
      <c r="AX9" s="25">
        <v>24</v>
      </c>
      <c r="AY9" s="128">
        <f t="shared" si="0"/>
        <v>26</v>
      </c>
    </row>
    <row r="10" spans="1:51">
      <c r="A10" s="39">
        <v>5</v>
      </c>
      <c r="B10" s="38" t="s">
        <v>14</v>
      </c>
      <c r="C10" s="29">
        <v>2</v>
      </c>
      <c r="D10" s="198">
        <v>42</v>
      </c>
      <c r="E10" s="198">
        <v>42</v>
      </c>
      <c r="F10" s="198">
        <v>42</v>
      </c>
      <c r="G10" s="29">
        <v>2</v>
      </c>
      <c r="H10" s="198">
        <v>61</v>
      </c>
      <c r="I10" s="198">
        <v>61</v>
      </c>
      <c r="J10" s="198">
        <v>61</v>
      </c>
      <c r="K10" s="29">
        <v>2</v>
      </c>
      <c r="L10" s="198">
        <v>44</v>
      </c>
      <c r="M10" s="198">
        <v>44</v>
      </c>
      <c r="N10" s="198">
        <v>44</v>
      </c>
      <c r="O10" s="29">
        <v>2</v>
      </c>
      <c r="P10" s="198">
        <v>63</v>
      </c>
      <c r="Q10" s="198">
        <v>63</v>
      </c>
      <c r="R10" s="198">
        <v>63</v>
      </c>
      <c r="S10" s="29">
        <v>2</v>
      </c>
      <c r="T10" s="198">
        <v>41</v>
      </c>
      <c r="U10" s="198">
        <v>41</v>
      </c>
      <c r="V10" s="198">
        <v>0</v>
      </c>
      <c r="W10" s="29">
        <v>2</v>
      </c>
      <c r="X10" s="198">
        <v>58</v>
      </c>
      <c r="Y10" s="198">
        <v>58</v>
      </c>
      <c r="Z10" s="198">
        <v>58</v>
      </c>
      <c r="AA10" s="29">
        <v>2</v>
      </c>
      <c r="AB10" s="198">
        <v>41</v>
      </c>
      <c r="AC10" s="198">
        <v>41</v>
      </c>
      <c r="AD10" s="198">
        <v>41</v>
      </c>
      <c r="AE10" s="29">
        <v>2</v>
      </c>
      <c r="AF10" s="198">
        <v>44</v>
      </c>
      <c r="AG10" s="198">
        <v>44</v>
      </c>
      <c r="AH10" s="73">
        <v>44</v>
      </c>
      <c r="AI10" s="29">
        <v>1</v>
      </c>
      <c r="AJ10" s="198">
        <v>0</v>
      </c>
      <c r="AK10" s="198">
        <v>0</v>
      </c>
      <c r="AL10" s="198">
        <v>0</v>
      </c>
      <c r="AM10" s="29">
        <v>0</v>
      </c>
      <c r="AN10" s="25">
        <v>0</v>
      </c>
      <c r="AO10" s="25">
        <v>0</v>
      </c>
      <c r="AP10" s="25">
        <v>0</v>
      </c>
      <c r="AQ10" s="28">
        <v>0</v>
      </c>
      <c r="AR10" s="25">
        <v>0</v>
      </c>
      <c r="AS10" s="25">
        <v>0</v>
      </c>
      <c r="AT10" s="25">
        <v>0</v>
      </c>
      <c r="AU10" s="120">
        <v>1</v>
      </c>
      <c r="AV10" s="25">
        <v>0</v>
      </c>
      <c r="AW10" s="25">
        <v>0</v>
      </c>
      <c r="AX10" s="25">
        <v>0</v>
      </c>
      <c r="AY10" s="128">
        <f t="shared" si="0"/>
        <v>18</v>
      </c>
    </row>
    <row r="11" spans="1:51">
      <c r="A11" s="39">
        <v>6</v>
      </c>
      <c r="B11" s="38" t="s">
        <v>15</v>
      </c>
      <c r="C11" s="29">
        <v>2</v>
      </c>
      <c r="D11" s="198">
        <v>159</v>
      </c>
      <c r="E11" s="198">
        <v>102</v>
      </c>
      <c r="F11" s="198">
        <v>39</v>
      </c>
      <c r="G11" s="29">
        <v>2</v>
      </c>
      <c r="H11" s="198">
        <v>159</v>
      </c>
      <c r="I11" s="198">
        <v>89</v>
      </c>
      <c r="J11" s="198">
        <v>56</v>
      </c>
      <c r="K11" s="29">
        <v>2</v>
      </c>
      <c r="L11" s="198">
        <v>72</v>
      </c>
      <c r="M11" s="198">
        <v>49</v>
      </c>
      <c r="N11" s="198">
        <v>28</v>
      </c>
      <c r="O11" s="29">
        <v>2</v>
      </c>
      <c r="P11" s="198">
        <v>246</v>
      </c>
      <c r="Q11" s="198">
        <v>235</v>
      </c>
      <c r="R11" s="198">
        <v>45</v>
      </c>
      <c r="S11" s="29">
        <v>2</v>
      </c>
      <c r="T11" s="198">
        <v>122</v>
      </c>
      <c r="U11" s="198">
        <v>69</v>
      </c>
      <c r="V11" s="198">
        <v>46</v>
      </c>
      <c r="W11" s="29">
        <v>2</v>
      </c>
      <c r="X11" s="198">
        <v>132</v>
      </c>
      <c r="Y11" s="198">
        <v>61</v>
      </c>
      <c r="Z11" s="198">
        <v>44</v>
      </c>
      <c r="AA11" s="29">
        <v>2</v>
      </c>
      <c r="AB11" s="198">
        <v>46</v>
      </c>
      <c r="AC11" s="198">
        <v>46</v>
      </c>
      <c r="AD11" s="198">
        <v>26</v>
      </c>
      <c r="AE11" s="29">
        <v>2</v>
      </c>
      <c r="AF11" s="198">
        <v>41</v>
      </c>
      <c r="AG11" s="198">
        <v>41</v>
      </c>
      <c r="AH11" s="73">
        <v>21</v>
      </c>
      <c r="AI11" s="29">
        <v>1</v>
      </c>
      <c r="AJ11" s="198">
        <v>35</v>
      </c>
      <c r="AK11" s="198">
        <v>35</v>
      </c>
      <c r="AL11" s="198">
        <v>25</v>
      </c>
      <c r="AM11" s="29">
        <v>1</v>
      </c>
      <c r="AN11" s="25">
        <v>2</v>
      </c>
      <c r="AO11" s="25">
        <v>2</v>
      </c>
      <c r="AP11" s="25">
        <v>2</v>
      </c>
      <c r="AQ11" s="28">
        <v>1</v>
      </c>
      <c r="AR11" s="25">
        <v>27</v>
      </c>
      <c r="AS11" s="25">
        <v>27</v>
      </c>
      <c r="AT11" s="25">
        <v>19</v>
      </c>
      <c r="AU11" s="120">
        <v>2</v>
      </c>
      <c r="AV11" s="25">
        <v>82</v>
      </c>
      <c r="AW11" s="25">
        <v>51</v>
      </c>
      <c r="AX11" s="25">
        <v>39</v>
      </c>
      <c r="AY11" s="128">
        <f t="shared" si="0"/>
        <v>21</v>
      </c>
    </row>
    <row r="12" spans="1:51">
      <c r="A12" s="39">
        <v>7</v>
      </c>
      <c r="B12" s="38" t="s">
        <v>16</v>
      </c>
      <c r="C12" s="29">
        <v>3</v>
      </c>
      <c r="D12" s="198">
        <v>0</v>
      </c>
      <c r="E12" s="56">
        <v>0</v>
      </c>
      <c r="F12" s="198">
        <v>0</v>
      </c>
      <c r="G12" s="29">
        <v>3</v>
      </c>
      <c r="H12" s="198">
        <v>0</v>
      </c>
      <c r="I12" s="198">
        <v>0</v>
      </c>
      <c r="J12" s="198">
        <v>0</v>
      </c>
      <c r="K12" s="29">
        <v>3</v>
      </c>
      <c r="L12" s="198">
        <v>0</v>
      </c>
      <c r="M12" s="198">
        <v>0</v>
      </c>
      <c r="N12" s="198">
        <v>0</v>
      </c>
      <c r="O12" s="29">
        <v>3</v>
      </c>
      <c r="P12" s="198">
        <v>0</v>
      </c>
      <c r="Q12" s="198">
        <v>0</v>
      </c>
      <c r="R12" s="198">
        <v>0</v>
      </c>
      <c r="S12" s="29">
        <v>3</v>
      </c>
      <c r="T12" s="198">
        <v>0</v>
      </c>
      <c r="U12" s="198">
        <v>0</v>
      </c>
      <c r="V12" s="198"/>
      <c r="W12" s="29">
        <v>3</v>
      </c>
      <c r="X12" s="198">
        <v>0</v>
      </c>
      <c r="Y12" s="198">
        <v>0</v>
      </c>
      <c r="Z12" s="198">
        <v>0</v>
      </c>
      <c r="AA12" s="29">
        <v>2</v>
      </c>
      <c r="AB12" s="198">
        <v>0</v>
      </c>
      <c r="AC12" s="198">
        <v>0</v>
      </c>
      <c r="AD12" s="198">
        <v>0</v>
      </c>
      <c r="AE12" s="29">
        <v>2</v>
      </c>
      <c r="AF12" s="198">
        <v>0</v>
      </c>
      <c r="AG12" s="198">
        <v>0</v>
      </c>
      <c r="AH12" s="73">
        <v>0</v>
      </c>
      <c r="AI12" s="29">
        <v>1</v>
      </c>
      <c r="AJ12" s="198"/>
      <c r="AK12" s="198"/>
      <c r="AL12" s="198"/>
      <c r="AM12" s="29">
        <v>0</v>
      </c>
      <c r="AN12" s="25">
        <v>0</v>
      </c>
      <c r="AO12" s="25">
        <v>0</v>
      </c>
      <c r="AP12" s="25">
        <v>0</v>
      </c>
      <c r="AQ12" s="28"/>
      <c r="AR12" s="25">
        <v>0</v>
      </c>
      <c r="AS12" s="25">
        <v>0</v>
      </c>
      <c r="AT12" s="25">
        <v>0</v>
      </c>
      <c r="AU12" s="120">
        <v>2</v>
      </c>
      <c r="AV12" s="25">
        <v>0</v>
      </c>
      <c r="AW12" s="25">
        <v>0</v>
      </c>
      <c r="AX12" s="25">
        <v>0</v>
      </c>
      <c r="AY12" s="128">
        <f t="shared" si="0"/>
        <v>25</v>
      </c>
    </row>
    <row r="13" spans="1:51">
      <c r="A13" s="39">
        <v>8</v>
      </c>
      <c r="B13" s="38" t="s">
        <v>17</v>
      </c>
      <c r="C13" s="29">
        <v>2</v>
      </c>
      <c r="D13" s="198">
        <v>0</v>
      </c>
      <c r="E13" s="198">
        <v>0</v>
      </c>
      <c r="F13" s="198">
        <v>0</v>
      </c>
      <c r="G13" s="29">
        <v>2</v>
      </c>
      <c r="H13" s="198">
        <v>0</v>
      </c>
      <c r="I13" s="198">
        <v>0</v>
      </c>
      <c r="J13" s="198">
        <v>0</v>
      </c>
      <c r="K13" s="29">
        <v>2</v>
      </c>
      <c r="L13" s="198">
        <v>0</v>
      </c>
      <c r="M13" s="198">
        <v>0</v>
      </c>
      <c r="N13" s="198">
        <v>0</v>
      </c>
      <c r="O13" s="29">
        <v>2</v>
      </c>
      <c r="P13" s="198">
        <v>0</v>
      </c>
      <c r="Q13" s="198">
        <v>0</v>
      </c>
      <c r="R13" s="198">
        <v>0</v>
      </c>
      <c r="S13" s="29">
        <v>2</v>
      </c>
      <c r="T13" s="198">
        <v>0</v>
      </c>
      <c r="U13" s="198">
        <v>0</v>
      </c>
      <c r="V13" s="198"/>
      <c r="W13" s="29">
        <v>2</v>
      </c>
      <c r="X13" s="198">
        <v>0</v>
      </c>
      <c r="Y13" s="198">
        <v>0</v>
      </c>
      <c r="Z13" s="198">
        <v>0</v>
      </c>
      <c r="AA13" s="29">
        <v>2</v>
      </c>
      <c r="AB13" s="198">
        <v>0</v>
      </c>
      <c r="AC13" s="198"/>
      <c r="AD13" s="198"/>
      <c r="AE13" s="29">
        <v>2</v>
      </c>
      <c r="AF13" s="198">
        <v>0</v>
      </c>
      <c r="AG13" s="198">
        <v>0</v>
      </c>
      <c r="AH13" s="73">
        <v>0</v>
      </c>
      <c r="AI13" s="29">
        <v>1</v>
      </c>
      <c r="AJ13" s="198"/>
      <c r="AK13" s="198"/>
      <c r="AL13" s="198"/>
      <c r="AM13" s="29">
        <v>0</v>
      </c>
      <c r="AN13" s="25">
        <v>0</v>
      </c>
      <c r="AO13" s="25">
        <v>0</v>
      </c>
      <c r="AP13" s="25">
        <v>0</v>
      </c>
      <c r="AQ13" s="28"/>
      <c r="AR13" s="25">
        <v>0</v>
      </c>
      <c r="AS13" s="25">
        <v>0</v>
      </c>
      <c r="AT13" s="25">
        <v>0</v>
      </c>
      <c r="AU13" s="120">
        <v>1</v>
      </c>
      <c r="AV13" s="25">
        <v>0</v>
      </c>
      <c r="AW13" s="25">
        <v>0</v>
      </c>
      <c r="AX13" s="25">
        <v>0</v>
      </c>
      <c r="AY13" s="128">
        <f t="shared" si="0"/>
        <v>18</v>
      </c>
    </row>
    <row r="14" spans="1:51">
      <c r="A14" s="39">
        <v>9</v>
      </c>
      <c r="B14" s="38" t="s">
        <v>18</v>
      </c>
      <c r="C14" s="29">
        <v>2</v>
      </c>
      <c r="D14" s="198">
        <v>10</v>
      </c>
      <c r="E14" s="56">
        <v>10</v>
      </c>
      <c r="F14" s="198">
        <v>10</v>
      </c>
      <c r="G14" s="29">
        <v>2</v>
      </c>
      <c r="H14" s="198">
        <v>26</v>
      </c>
      <c r="I14" s="198">
        <v>26</v>
      </c>
      <c r="J14" s="198">
        <v>26</v>
      </c>
      <c r="K14" s="29">
        <v>2</v>
      </c>
      <c r="L14" s="198">
        <v>16</v>
      </c>
      <c r="M14" s="198">
        <v>16</v>
      </c>
      <c r="N14" s="198">
        <v>16</v>
      </c>
      <c r="O14" s="29">
        <v>2</v>
      </c>
      <c r="P14" s="198">
        <v>30</v>
      </c>
      <c r="Q14" s="198">
        <v>30</v>
      </c>
      <c r="R14" s="198">
        <v>30</v>
      </c>
      <c r="S14" s="29">
        <v>2</v>
      </c>
      <c r="T14" s="198">
        <v>254</v>
      </c>
      <c r="U14" s="198">
        <v>254</v>
      </c>
      <c r="V14" s="198">
        <v>0</v>
      </c>
      <c r="W14" s="29">
        <v>2</v>
      </c>
      <c r="X14" s="198">
        <v>12</v>
      </c>
      <c r="Y14" s="198">
        <v>12</v>
      </c>
      <c r="Z14" s="198">
        <v>12</v>
      </c>
      <c r="AA14" s="29">
        <v>2</v>
      </c>
      <c r="AB14" s="198">
        <v>12</v>
      </c>
      <c r="AC14" s="198">
        <v>12</v>
      </c>
      <c r="AD14" s="198">
        <v>12</v>
      </c>
      <c r="AE14" s="29">
        <v>2</v>
      </c>
      <c r="AF14" s="198">
        <v>18</v>
      </c>
      <c r="AG14" s="198">
        <v>18</v>
      </c>
      <c r="AH14" s="73">
        <v>18</v>
      </c>
      <c r="AI14" s="29">
        <v>1</v>
      </c>
      <c r="AJ14" s="198">
        <v>0</v>
      </c>
      <c r="AK14" s="198">
        <v>0</v>
      </c>
      <c r="AL14" s="198">
        <v>0</v>
      </c>
      <c r="AM14" s="29">
        <v>1</v>
      </c>
      <c r="AN14" s="25">
        <v>0</v>
      </c>
      <c r="AO14" s="25">
        <v>0</v>
      </c>
      <c r="AP14" s="25">
        <v>0</v>
      </c>
      <c r="AQ14" s="28"/>
      <c r="AR14" s="25">
        <v>0</v>
      </c>
      <c r="AS14" s="25">
        <v>0</v>
      </c>
      <c r="AT14" s="25">
        <v>0</v>
      </c>
      <c r="AU14" s="120">
        <v>1</v>
      </c>
      <c r="AV14" s="25">
        <v>0</v>
      </c>
      <c r="AW14" s="25">
        <v>0</v>
      </c>
      <c r="AX14" s="25">
        <v>0</v>
      </c>
      <c r="AY14" s="128">
        <f t="shared" si="0"/>
        <v>19</v>
      </c>
    </row>
    <row r="15" spans="1:51">
      <c r="A15" s="39">
        <v>10</v>
      </c>
      <c r="B15" s="38" t="s">
        <v>19</v>
      </c>
      <c r="C15" s="29">
        <v>2</v>
      </c>
      <c r="D15" s="198">
        <v>0</v>
      </c>
      <c r="E15" s="198"/>
      <c r="F15" s="198"/>
      <c r="G15" s="29">
        <v>2</v>
      </c>
      <c r="H15" s="198">
        <v>0</v>
      </c>
      <c r="I15" s="198"/>
      <c r="J15" s="198"/>
      <c r="K15" s="29">
        <v>2</v>
      </c>
      <c r="L15" s="198">
        <v>0</v>
      </c>
      <c r="M15" s="198"/>
      <c r="N15" s="198"/>
      <c r="O15" s="29">
        <v>2</v>
      </c>
      <c r="P15" s="198">
        <v>0</v>
      </c>
      <c r="Q15" s="198"/>
      <c r="R15" s="198"/>
      <c r="S15" s="29">
        <v>2</v>
      </c>
      <c r="T15" s="198"/>
      <c r="U15" s="198"/>
      <c r="V15" s="198"/>
      <c r="W15" s="29">
        <v>2</v>
      </c>
      <c r="X15" s="198">
        <v>0</v>
      </c>
      <c r="Y15" s="198"/>
      <c r="Z15" s="198"/>
      <c r="AA15" s="29">
        <v>2</v>
      </c>
      <c r="AB15" s="198">
        <v>0</v>
      </c>
      <c r="AC15" s="198"/>
      <c r="AD15" s="198"/>
      <c r="AE15" s="29">
        <v>2</v>
      </c>
      <c r="AF15" s="198">
        <v>0</v>
      </c>
      <c r="AG15" s="198"/>
      <c r="AH15" s="73"/>
      <c r="AI15" s="29">
        <v>1</v>
      </c>
      <c r="AJ15" s="198"/>
      <c r="AK15" s="198"/>
      <c r="AL15" s="198"/>
      <c r="AM15" s="29">
        <v>0</v>
      </c>
      <c r="AN15" s="25">
        <v>0</v>
      </c>
      <c r="AO15" s="25">
        <v>0</v>
      </c>
      <c r="AP15" s="25">
        <v>0</v>
      </c>
      <c r="AQ15" s="28"/>
      <c r="AR15" s="25">
        <v>0</v>
      </c>
      <c r="AS15" s="25">
        <v>0</v>
      </c>
      <c r="AT15" s="25">
        <v>0</v>
      </c>
      <c r="AU15" s="120">
        <v>1</v>
      </c>
      <c r="AV15" s="25">
        <v>0</v>
      </c>
      <c r="AW15" s="25">
        <v>0</v>
      </c>
      <c r="AX15" s="25">
        <v>0</v>
      </c>
      <c r="AY15" s="128">
        <f t="shared" si="0"/>
        <v>18</v>
      </c>
    </row>
    <row r="16" spans="1:51">
      <c r="A16" s="39">
        <v>11</v>
      </c>
      <c r="B16" s="38" t="s">
        <v>20</v>
      </c>
      <c r="C16" s="29">
        <v>2</v>
      </c>
      <c r="D16" s="198">
        <v>0</v>
      </c>
      <c r="E16" s="56">
        <v>0</v>
      </c>
      <c r="F16" s="198">
        <v>0</v>
      </c>
      <c r="G16" s="29">
        <v>2</v>
      </c>
      <c r="H16" s="198">
        <v>0</v>
      </c>
      <c r="I16" s="198">
        <v>0</v>
      </c>
      <c r="J16" s="198">
        <v>0</v>
      </c>
      <c r="K16" s="29">
        <v>2</v>
      </c>
      <c r="L16" s="198">
        <v>0</v>
      </c>
      <c r="M16" s="198">
        <v>0</v>
      </c>
      <c r="N16" s="198">
        <v>0</v>
      </c>
      <c r="O16" s="29">
        <v>2</v>
      </c>
      <c r="P16" s="198">
        <v>0</v>
      </c>
      <c r="Q16" s="198">
        <v>0</v>
      </c>
      <c r="R16" s="198">
        <v>0</v>
      </c>
      <c r="S16" s="29">
        <v>2</v>
      </c>
      <c r="T16" s="198">
        <v>0</v>
      </c>
      <c r="U16" s="198">
        <v>0</v>
      </c>
      <c r="V16" s="198"/>
      <c r="W16" s="29">
        <v>2</v>
      </c>
      <c r="X16" s="198">
        <v>0</v>
      </c>
      <c r="Y16" s="198">
        <v>0</v>
      </c>
      <c r="Z16" s="198">
        <v>0</v>
      </c>
      <c r="AA16" s="29">
        <v>2</v>
      </c>
      <c r="AB16" s="198">
        <v>0</v>
      </c>
      <c r="AC16" s="198"/>
      <c r="AD16" s="198"/>
      <c r="AE16" s="29">
        <v>2</v>
      </c>
      <c r="AF16" s="198">
        <v>0</v>
      </c>
      <c r="AG16" s="198"/>
      <c r="AH16" s="73"/>
      <c r="AI16" s="29">
        <v>1</v>
      </c>
      <c r="AJ16" s="198"/>
      <c r="AK16" s="198"/>
      <c r="AL16" s="198"/>
      <c r="AM16" s="29">
        <v>1</v>
      </c>
      <c r="AN16" s="25">
        <v>0</v>
      </c>
      <c r="AO16" s="25">
        <v>0</v>
      </c>
      <c r="AP16" s="25">
        <v>0</v>
      </c>
      <c r="AQ16" s="28"/>
      <c r="AR16" s="25">
        <v>0</v>
      </c>
      <c r="AS16" s="25">
        <v>0</v>
      </c>
      <c r="AT16" s="25">
        <v>0</v>
      </c>
      <c r="AU16" s="120">
        <v>1</v>
      </c>
      <c r="AV16" s="25">
        <v>0</v>
      </c>
      <c r="AW16" s="25">
        <v>0</v>
      </c>
      <c r="AX16" s="25">
        <v>0</v>
      </c>
      <c r="AY16" s="128">
        <f t="shared" si="0"/>
        <v>19</v>
      </c>
    </row>
    <row r="17" spans="1:51">
      <c r="A17" s="39">
        <v>12</v>
      </c>
      <c r="B17" s="38" t="s">
        <v>21</v>
      </c>
      <c r="C17" s="29">
        <v>3</v>
      </c>
      <c r="D17" s="198">
        <v>0</v>
      </c>
      <c r="E17" s="198"/>
      <c r="F17" s="198"/>
      <c r="G17" s="29">
        <v>3</v>
      </c>
      <c r="H17" s="198">
        <v>0</v>
      </c>
      <c r="I17" s="198"/>
      <c r="J17" s="198"/>
      <c r="K17" s="29">
        <v>3</v>
      </c>
      <c r="L17" s="198">
        <v>0</v>
      </c>
      <c r="M17" s="198"/>
      <c r="N17" s="198"/>
      <c r="O17" s="29">
        <v>3</v>
      </c>
      <c r="P17" s="198">
        <v>0</v>
      </c>
      <c r="Q17" s="198"/>
      <c r="R17" s="198"/>
      <c r="S17" s="29">
        <v>3</v>
      </c>
      <c r="T17" s="198"/>
      <c r="U17" s="198"/>
      <c r="V17" s="198"/>
      <c r="W17" s="29">
        <v>3</v>
      </c>
      <c r="X17" s="198">
        <v>0</v>
      </c>
      <c r="Y17" s="198"/>
      <c r="Z17" s="198"/>
      <c r="AA17" s="29">
        <v>2</v>
      </c>
      <c r="AB17" s="198">
        <v>0</v>
      </c>
      <c r="AC17" s="198"/>
      <c r="AD17" s="198"/>
      <c r="AE17" s="29">
        <v>2</v>
      </c>
      <c r="AF17" s="198">
        <v>0</v>
      </c>
      <c r="AG17" s="198"/>
      <c r="AH17" s="73"/>
      <c r="AI17" s="29">
        <v>1</v>
      </c>
      <c r="AJ17" s="198"/>
      <c r="AK17" s="198"/>
      <c r="AL17" s="198"/>
      <c r="AM17" s="29">
        <v>1</v>
      </c>
      <c r="AN17" s="25">
        <v>0</v>
      </c>
      <c r="AO17" s="25">
        <v>0</v>
      </c>
      <c r="AP17" s="25">
        <v>0</v>
      </c>
      <c r="AQ17" s="28"/>
      <c r="AR17" s="25">
        <v>0</v>
      </c>
      <c r="AS17" s="25">
        <v>0</v>
      </c>
      <c r="AT17" s="25">
        <v>0</v>
      </c>
      <c r="AU17" s="120">
        <v>1</v>
      </c>
      <c r="AV17" s="25">
        <v>0</v>
      </c>
      <c r="AW17" s="25">
        <v>0</v>
      </c>
      <c r="AX17" s="25">
        <v>0</v>
      </c>
      <c r="AY17" s="128">
        <f t="shared" si="0"/>
        <v>25</v>
      </c>
    </row>
    <row r="18" spans="1:51">
      <c r="A18" s="39">
        <v>13</v>
      </c>
      <c r="B18" s="38" t="s">
        <v>22</v>
      </c>
      <c r="C18" s="29">
        <v>2</v>
      </c>
      <c r="D18" s="198">
        <v>19</v>
      </c>
      <c r="E18" s="198">
        <v>12</v>
      </c>
      <c r="F18" s="198">
        <v>12</v>
      </c>
      <c r="G18" s="29">
        <v>2</v>
      </c>
      <c r="H18" s="198">
        <v>20</v>
      </c>
      <c r="I18" s="198">
        <v>15</v>
      </c>
      <c r="J18" s="198">
        <v>15</v>
      </c>
      <c r="K18" s="29">
        <v>2</v>
      </c>
      <c r="L18" s="198">
        <v>2</v>
      </c>
      <c r="M18" s="198">
        <v>2</v>
      </c>
      <c r="N18" s="198">
        <v>2</v>
      </c>
      <c r="O18" s="29">
        <v>2</v>
      </c>
      <c r="P18" s="198">
        <v>9</v>
      </c>
      <c r="Q18" s="198">
        <v>8</v>
      </c>
      <c r="R18" s="198">
        <v>8</v>
      </c>
      <c r="S18" s="29">
        <v>2</v>
      </c>
      <c r="T18" s="198">
        <v>33</v>
      </c>
      <c r="U18" s="198">
        <v>30</v>
      </c>
      <c r="V18" s="198">
        <v>15</v>
      </c>
      <c r="W18" s="29">
        <v>2</v>
      </c>
      <c r="X18" s="198">
        <v>19</v>
      </c>
      <c r="Y18" s="198">
        <v>16</v>
      </c>
      <c r="Z18" s="198">
        <v>16</v>
      </c>
      <c r="AA18" s="29">
        <v>2</v>
      </c>
      <c r="AB18" s="198">
        <v>4</v>
      </c>
      <c r="AC18" s="198">
        <v>4</v>
      </c>
      <c r="AD18" s="198">
        <v>3</v>
      </c>
      <c r="AE18" s="29">
        <v>2</v>
      </c>
      <c r="AF18" s="198">
        <v>2</v>
      </c>
      <c r="AG18" s="198">
        <v>2</v>
      </c>
      <c r="AH18" s="73">
        <v>1</v>
      </c>
      <c r="AI18" s="29">
        <v>1</v>
      </c>
      <c r="AJ18" s="198">
        <v>7</v>
      </c>
      <c r="AK18" s="198">
        <v>7</v>
      </c>
      <c r="AL18" s="198">
        <v>2</v>
      </c>
      <c r="AM18" s="29">
        <v>0</v>
      </c>
      <c r="AN18" s="25">
        <v>0</v>
      </c>
      <c r="AO18" s="25">
        <v>0</v>
      </c>
      <c r="AP18" s="25">
        <v>0</v>
      </c>
      <c r="AQ18" s="28">
        <v>0</v>
      </c>
      <c r="AR18" s="25">
        <v>23</v>
      </c>
      <c r="AS18" s="25">
        <v>18</v>
      </c>
      <c r="AT18" s="25">
        <v>18</v>
      </c>
      <c r="AU18" s="120">
        <v>1</v>
      </c>
      <c r="AV18" s="25">
        <v>0</v>
      </c>
      <c r="AW18" s="25">
        <v>0</v>
      </c>
      <c r="AX18" s="25">
        <v>0</v>
      </c>
      <c r="AY18" s="128">
        <f t="shared" si="0"/>
        <v>18</v>
      </c>
    </row>
    <row r="19" spans="1:51">
      <c r="A19" s="39">
        <v>14</v>
      </c>
      <c r="B19" s="38" t="s">
        <v>23</v>
      </c>
      <c r="C19" s="29">
        <v>3</v>
      </c>
      <c r="D19" s="198">
        <v>0</v>
      </c>
      <c r="E19" s="198"/>
      <c r="F19" s="198"/>
      <c r="G19" s="29">
        <v>3</v>
      </c>
      <c r="H19" s="198">
        <v>0</v>
      </c>
      <c r="I19" s="198"/>
      <c r="J19" s="198"/>
      <c r="K19" s="29">
        <v>3</v>
      </c>
      <c r="L19" s="198">
        <v>0</v>
      </c>
      <c r="M19" s="198"/>
      <c r="N19" s="198"/>
      <c r="O19" s="29">
        <v>3</v>
      </c>
      <c r="P19" s="198">
        <v>0</v>
      </c>
      <c r="Q19" s="198"/>
      <c r="R19" s="198"/>
      <c r="S19" s="29">
        <v>3</v>
      </c>
      <c r="T19" s="198"/>
      <c r="U19" s="198"/>
      <c r="V19" s="198"/>
      <c r="W19" s="29">
        <v>3</v>
      </c>
      <c r="X19" s="198">
        <v>0</v>
      </c>
      <c r="Y19" s="198"/>
      <c r="Z19" s="198"/>
      <c r="AA19" s="29">
        <v>2</v>
      </c>
      <c r="AB19" s="198">
        <v>0</v>
      </c>
      <c r="AC19" s="198"/>
      <c r="AD19" s="198"/>
      <c r="AE19" s="29">
        <v>2</v>
      </c>
      <c r="AF19" s="198">
        <v>0</v>
      </c>
      <c r="AG19" s="198"/>
      <c r="AH19" s="73"/>
      <c r="AI19" s="29">
        <v>1</v>
      </c>
      <c r="AJ19" s="198"/>
      <c r="AK19" s="198"/>
      <c r="AL19" s="198"/>
      <c r="AM19" s="29">
        <v>1</v>
      </c>
      <c r="AN19" s="25">
        <v>0</v>
      </c>
      <c r="AO19" s="25">
        <v>0</v>
      </c>
      <c r="AP19" s="25">
        <v>0</v>
      </c>
      <c r="AQ19" s="28"/>
      <c r="AR19" s="25">
        <v>0</v>
      </c>
      <c r="AS19" s="25">
        <v>0</v>
      </c>
      <c r="AT19" s="25">
        <v>0</v>
      </c>
      <c r="AU19" s="120">
        <v>1</v>
      </c>
      <c r="AV19" s="25">
        <v>0</v>
      </c>
      <c r="AW19" s="25">
        <v>0</v>
      </c>
      <c r="AX19" s="25">
        <v>0</v>
      </c>
      <c r="AY19" s="128">
        <f t="shared" si="0"/>
        <v>25</v>
      </c>
    </row>
    <row r="20" spans="1:51">
      <c r="A20" s="39">
        <v>15</v>
      </c>
      <c r="B20" s="38" t="s">
        <v>24</v>
      </c>
      <c r="C20" s="29">
        <v>2</v>
      </c>
      <c r="D20" s="198">
        <v>15</v>
      </c>
      <c r="E20" s="56">
        <v>10</v>
      </c>
      <c r="F20" s="198">
        <v>10</v>
      </c>
      <c r="G20" s="29">
        <v>2</v>
      </c>
      <c r="H20" s="198">
        <v>49</v>
      </c>
      <c r="I20" s="198">
        <v>49</v>
      </c>
      <c r="J20" s="198">
        <v>49</v>
      </c>
      <c r="K20" s="29">
        <v>2</v>
      </c>
      <c r="L20" s="198">
        <v>17</v>
      </c>
      <c r="M20" s="198">
        <v>15</v>
      </c>
      <c r="N20" s="198">
        <v>15</v>
      </c>
      <c r="O20" s="29">
        <v>2</v>
      </c>
      <c r="P20" s="198">
        <v>42</v>
      </c>
      <c r="Q20" s="198">
        <v>39</v>
      </c>
      <c r="R20" s="198">
        <v>39</v>
      </c>
      <c r="S20" s="29">
        <v>2</v>
      </c>
      <c r="T20" s="198">
        <v>72</v>
      </c>
      <c r="U20" s="198">
        <v>62</v>
      </c>
      <c r="V20" s="198">
        <v>62</v>
      </c>
      <c r="W20" s="29">
        <v>2</v>
      </c>
      <c r="X20" s="198">
        <v>32</v>
      </c>
      <c r="Y20" s="198">
        <v>32</v>
      </c>
      <c r="Z20" s="198">
        <v>28</v>
      </c>
      <c r="AA20" s="29">
        <v>2</v>
      </c>
      <c r="AB20" s="198">
        <v>9</v>
      </c>
      <c r="AC20" s="198">
        <v>5</v>
      </c>
      <c r="AD20" s="198">
        <v>5</v>
      </c>
      <c r="AE20" s="29">
        <v>2</v>
      </c>
      <c r="AF20" s="198">
        <v>17</v>
      </c>
      <c r="AG20" s="198">
        <v>13</v>
      </c>
      <c r="AH20" s="73">
        <v>13</v>
      </c>
      <c r="AI20" s="29">
        <v>1</v>
      </c>
      <c r="AJ20" s="198">
        <v>14</v>
      </c>
      <c r="AK20" s="198">
        <v>14</v>
      </c>
      <c r="AL20" s="198">
        <v>14</v>
      </c>
      <c r="AM20" s="29">
        <v>0</v>
      </c>
      <c r="AN20" s="25">
        <v>0</v>
      </c>
      <c r="AO20" s="25">
        <v>0</v>
      </c>
      <c r="AP20" s="25">
        <v>0</v>
      </c>
      <c r="AQ20" s="28">
        <v>0</v>
      </c>
      <c r="AR20" s="25">
        <v>20</v>
      </c>
      <c r="AS20" s="25">
        <v>20</v>
      </c>
      <c r="AT20" s="25">
        <v>20</v>
      </c>
      <c r="AU20" s="120">
        <v>1</v>
      </c>
      <c r="AV20" s="25">
        <v>0</v>
      </c>
      <c r="AW20" s="25">
        <v>0</v>
      </c>
      <c r="AX20" s="25">
        <v>0</v>
      </c>
      <c r="AY20" s="128">
        <f t="shared" si="0"/>
        <v>18</v>
      </c>
    </row>
    <row r="21" spans="1:51">
      <c r="A21" s="39">
        <v>16</v>
      </c>
      <c r="B21" s="38" t="s">
        <v>25</v>
      </c>
      <c r="C21" s="29">
        <v>2</v>
      </c>
      <c r="D21" s="198">
        <v>25</v>
      </c>
      <c r="E21" s="56">
        <v>25</v>
      </c>
      <c r="F21" s="198">
        <v>25</v>
      </c>
      <c r="G21" s="29">
        <v>2</v>
      </c>
      <c r="H21" s="198">
        <v>24</v>
      </c>
      <c r="I21" s="198">
        <v>24</v>
      </c>
      <c r="J21" s="198">
        <v>24</v>
      </c>
      <c r="K21" s="29">
        <v>2</v>
      </c>
      <c r="L21" s="198">
        <v>26</v>
      </c>
      <c r="M21" s="198">
        <v>26</v>
      </c>
      <c r="N21" s="198">
        <v>26</v>
      </c>
      <c r="O21" s="29">
        <v>2</v>
      </c>
      <c r="P21" s="198">
        <v>25</v>
      </c>
      <c r="Q21" s="198">
        <v>25</v>
      </c>
      <c r="R21" s="198">
        <v>25</v>
      </c>
      <c r="S21" s="29">
        <v>2</v>
      </c>
      <c r="T21" s="198">
        <v>27</v>
      </c>
      <c r="U21" s="198">
        <v>27</v>
      </c>
      <c r="V21" s="198">
        <v>0</v>
      </c>
      <c r="W21" s="29">
        <v>2</v>
      </c>
      <c r="X21" s="198">
        <v>24</v>
      </c>
      <c r="Y21" s="198">
        <v>24</v>
      </c>
      <c r="Z21" s="198">
        <v>24</v>
      </c>
      <c r="AA21" s="29">
        <v>2</v>
      </c>
      <c r="AB21" s="198">
        <v>25</v>
      </c>
      <c r="AC21" s="198">
        <v>25</v>
      </c>
      <c r="AD21" s="198">
        <v>25</v>
      </c>
      <c r="AE21" s="29">
        <v>2</v>
      </c>
      <c r="AF21" s="198">
        <v>23</v>
      </c>
      <c r="AG21" s="198">
        <v>23</v>
      </c>
      <c r="AH21" s="73">
        <v>23</v>
      </c>
      <c r="AI21" s="29">
        <v>1</v>
      </c>
      <c r="AJ21" s="198">
        <v>0</v>
      </c>
      <c r="AK21" s="198">
        <v>0</v>
      </c>
      <c r="AL21" s="198">
        <v>0</v>
      </c>
      <c r="AM21" s="29">
        <v>0</v>
      </c>
      <c r="AN21" s="25">
        <v>0</v>
      </c>
      <c r="AO21" s="25">
        <v>0</v>
      </c>
      <c r="AP21" s="25">
        <v>0</v>
      </c>
      <c r="AQ21" s="28">
        <v>0</v>
      </c>
      <c r="AR21" s="25">
        <v>0</v>
      </c>
      <c r="AS21" s="25">
        <v>0</v>
      </c>
      <c r="AT21" s="25">
        <v>0</v>
      </c>
      <c r="AU21" s="120">
        <v>1</v>
      </c>
      <c r="AV21" s="25">
        <v>0</v>
      </c>
      <c r="AW21" s="25">
        <v>0</v>
      </c>
      <c r="AX21" s="25">
        <v>0</v>
      </c>
      <c r="AY21" s="128">
        <f t="shared" si="0"/>
        <v>18</v>
      </c>
    </row>
    <row r="22" spans="1:51">
      <c r="A22" s="39">
        <v>17</v>
      </c>
      <c r="B22" s="38" t="s">
        <v>26</v>
      </c>
      <c r="C22" s="29">
        <v>4</v>
      </c>
      <c r="D22" s="198">
        <v>0</v>
      </c>
      <c r="E22" s="56"/>
      <c r="F22" s="198"/>
      <c r="G22" s="29">
        <v>4</v>
      </c>
      <c r="H22" s="198">
        <v>0</v>
      </c>
      <c r="I22" s="198"/>
      <c r="J22" s="198"/>
      <c r="K22" s="29">
        <v>4</v>
      </c>
      <c r="L22" s="198">
        <v>0</v>
      </c>
      <c r="M22" s="198"/>
      <c r="N22" s="198"/>
      <c r="O22" s="29">
        <v>4</v>
      </c>
      <c r="P22" s="198">
        <v>0</v>
      </c>
      <c r="Q22" s="198"/>
      <c r="R22" s="198"/>
      <c r="S22" s="29">
        <v>4</v>
      </c>
      <c r="T22" s="198"/>
      <c r="U22" s="198"/>
      <c r="V22" s="198"/>
      <c r="W22" s="29">
        <v>4</v>
      </c>
      <c r="X22" s="198">
        <v>0</v>
      </c>
      <c r="Y22" s="198"/>
      <c r="Z22" s="198"/>
      <c r="AA22" s="29">
        <v>2</v>
      </c>
      <c r="AB22" s="198">
        <v>0</v>
      </c>
      <c r="AC22" s="198"/>
      <c r="AD22" s="198"/>
      <c r="AE22" s="29">
        <v>2</v>
      </c>
      <c r="AF22" s="198">
        <v>0</v>
      </c>
      <c r="AG22" s="198"/>
      <c r="AH22" s="73"/>
      <c r="AI22" s="29">
        <v>1</v>
      </c>
      <c r="AJ22" s="198"/>
      <c r="AK22" s="198"/>
      <c r="AL22" s="198"/>
      <c r="AM22" s="29">
        <v>0</v>
      </c>
      <c r="AN22" s="25">
        <v>0</v>
      </c>
      <c r="AO22" s="25">
        <v>0</v>
      </c>
      <c r="AP22" s="25">
        <v>0</v>
      </c>
      <c r="AQ22" s="28"/>
      <c r="AR22" s="25">
        <v>0</v>
      </c>
      <c r="AS22" s="25">
        <v>0</v>
      </c>
      <c r="AT22" s="25">
        <v>0</v>
      </c>
      <c r="AU22" s="120">
        <v>2</v>
      </c>
      <c r="AV22" s="25">
        <v>0</v>
      </c>
      <c r="AW22" s="25">
        <v>0</v>
      </c>
      <c r="AX22" s="25">
        <v>0</v>
      </c>
      <c r="AY22" s="128">
        <f t="shared" si="0"/>
        <v>31</v>
      </c>
    </row>
    <row r="23" spans="1:51">
      <c r="A23" s="39">
        <v>18</v>
      </c>
      <c r="B23" s="38" t="s">
        <v>27</v>
      </c>
      <c r="C23" s="29">
        <v>2</v>
      </c>
      <c r="D23" s="198">
        <v>480</v>
      </c>
      <c r="E23" s="56">
        <v>480</v>
      </c>
      <c r="F23" s="198">
        <v>480</v>
      </c>
      <c r="G23" s="29">
        <v>2</v>
      </c>
      <c r="H23" s="198">
        <v>384</v>
      </c>
      <c r="I23" s="198">
        <v>384</v>
      </c>
      <c r="J23" s="198">
        <v>384</v>
      </c>
      <c r="K23" s="29">
        <v>2</v>
      </c>
      <c r="L23" s="198">
        <v>320</v>
      </c>
      <c r="M23" s="198">
        <v>320</v>
      </c>
      <c r="N23" s="198">
        <v>320</v>
      </c>
      <c r="O23" s="29">
        <v>2</v>
      </c>
      <c r="P23" s="198">
        <v>512</v>
      </c>
      <c r="Q23" s="198">
        <v>512</v>
      </c>
      <c r="R23" s="198">
        <v>512</v>
      </c>
      <c r="S23" s="29">
        <v>2</v>
      </c>
      <c r="T23" s="198">
        <v>704</v>
      </c>
      <c r="U23" s="198">
        <v>704</v>
      </c>
      <c r="V23" s="198">
        <v>0</v>
      </c>
      <c r="W23" s="29">
        <v>2</v>
      </c>
      <c r="X23" s="198">
        <v>256</v>
      </c>
      <c r="Y23" s="198">
        <v>256</v>
      </c>
      <c r="Z23" s="198">
        <v>256</v>
      </c>
      <c r="AA23" s="29">
        <v>2</v>
      </c>
      <c r="AB23" s="198">
        <v>256</v>
      </c>
      <c r="AC23" s="198">
        <v>256</v>
      </c>
      <c r="AD23" s="198">
        <v>256</v>
      </c>
      <c r="AE23" s="29">
        <v>2</v>
      </c>
      <c r="AF23" s="198">
        <v>320</v>
      </c>
      <c r="AG23" s="198">
        <v>320</v>
      </c>
      <c r="AH23" s="73">
        <v>320</v>
      </c>
      <c r="AI23" s="29">
        <v>1</v>
      </c>
      <c r="AJ23" s="198">
        <v>0</v>
      </c>
      <c r="AK23" s="198">
        <v>0</v>
      </c>
      <c r="AL23" s="198">
        <v>0</v>
      </c>
      <c r="AM23" s="29">
        <v>0</v>
      </c>
      <c r="AN23" s="25">
        <v>0</v>
      </c>
      <c r="AO23" s="25">
        <v>0</v>
      </c>
      <c r="AP23" s="25">
        <v>0</v>
      </c>
      <c r="AQ23" s="28">
        <v>1</v>
      </c>
      <c r="AR23" s="25">
        <v>0</v>
      </c>
      <c r="AS23" s="25">
        <v>0</v>
      </c>
      <c r="AT23" s="25">
        <v>0</v>
      </c>
      <c r="AU23" s="120">
        <v>1</v>
      </c>
      <c r="AV23" s="25">
        <v>0</v>
      </c>
      <c r="AW23" s="25">
        <v>0</v>
      </c>
      <c r="AX23" s="25">
        <v>0</v>
      </c>
      <c r="AY23" s="128">
        <f t="shared" si="0"/>
        <v>19</v>
      </c>
    </row>
    <row r="24" spans="1:51">
      <c r="A24" s="40">
        <v>19</v>
      </c>
      <c r="B24" s="38" t="s">
        <v>28</v>
      </c>
      <c r="C24" s="29">
        <v>3</v>
      </c>
      <c r="D24" s="198">
        <v>0</v>
      </c>
      <c r="E24" s="56">
        <v>0</v>
      </c>
      <c r="F24" s="198">
        <v>0</v>
      </c>
      <c r="G24" s="29">
        <v>3</v>
      </c>
      <c r="H24" s="198">
        <v>0</v>
      </c>
      <c r="I24" s="198">
        <v>0</v>
      </c>
      <c r="J24" s="198">
        <v>0</v>
      </c>
      <c r="K24" s="29">
        <v>3</v>
      </c>
      <c r="L24" s="198">
        <v>0</v>
      </c>
      <c r="M24" s="198">
        <v>0</v>
      </c>
      <c r="N24" s="198">
        <v>0</v>
      </c>
      <c r="O24" s="29">
        <v>3</v>
      </c>
      <c r="P24" s="198">
        <v>0</v>
      </c>
      <c r="Q24" s="198">
        <v>0</v>
      </c>
      <c r="R24" s="198">
        <v>0</v>
      </c>
      <c r="S24" s="29">
        <v>3</v>
      </c>
      <c r="T24" s="198">
        <v>0</v>
      </c>
      <c r="U24" s="198">
        <v>0</v>
      </c>
      <c r="V24" s="198"/>
      <c r="W24" s="29">
        <v>3</v>
      </c>
      <c r="X24" s="198">
        <v>0</v>
      </c>
      <c r="Y24" s="198">
        <v>0</v>
      </c>
      <c r="Z24" s="198">
        <v>0</v>
      </c>
      <c r="AA24" s="29">
        <v>4</v>
      </c>
      <c r="AB24" s="198">
        <v>0</v>
      </c>
      <c r="AC24" s="198">
        <v>0</v>
      </c>
      <c r="AD24" s="198">
        <v>0</v>
      </c>
      <c r="AE24" s="29">
        <v>4</v>
      </c>
      <c r="AF24" s="198">
        <v>0</v>
      </c>
      <c r="AG24" s="198">
        <v>0</v>
      </c>
      <c r="AH24" s="73">
        <v>0</v>
      </c>
      <c r="AI24" s="29">
        <v>1</v>
      </c>
      <c r="AJ24" s="198"/>
      <c r="AK24" s="198"/>
      <c r="AL24" s="198"/>
      <c r="AM24" s="29">
        <v>0</v>
      </c>
      <c r="AN24" s="25">
        <v>0</v>
      </c>
      <c r="AO24" s="25">
        <v>0</v>
      </c>
      <c r="AP24" s="25">
        <v>0</v>
      </c>
      <c r="AQ24" s="28"/>
      <c r="AR24" s="25">
        <v>0</v>
      </c>
      <c r="AS24" s="25">
        <v>0</v>
      </c>
      <c r="AT24" s="25">
        <v>0</v>
      </c>
      <c r="AU24" s="120">
        <v>2</v>
      </c>
      <c r="AV24" s="25">
        <v>128</v>
      </c>
      <c r="AW24" s="25">
        <v>128</v>
      </c>
      <c r="AX24" s="25">
        <v>0</v>
      </c>
      <c r="AY24" s="128">
        <f t="shared" si="0"/>
        <v>29</v>
      </c>
    </row>
    <row r="25" spans="1:51">
      <c r="A25" s="39">
        <v>20</v>
      </c>
      <c r="B25" s="38" t="s">
        <v>101</v>
      </c>
      <c r="C25" s="29">
        <v>2</v>
      </c>
      <c r="D25" s="198">
        <v>29</v>
      </c>
      <c r="E25" s="56">
        <v>29</v>
      </c>
      <c r="F25" s="198">
        <v>6</v>
      </c>
      <c r="G25" s="29">
        <v>2</v>
      </c>
      <c r="H25" s="198">
        <v>48</v>
      </c>
      <c r="I25" s="198">
        <v>48</v>
      </c>
      <c r="J25" s="198">
        <v>10</v>
      </c>
      <c r="K25" s="29">
        <v>2</v>
      </c>
      <c r="L25" s="198">
        <v>20</v>
      </c>
      <c r="M25" s="198">
        <v>20</v>
      </c>
      <c r="N25" s="198">
        <v>0</v>
      </c>
      <c r="O25" s="29">
        <v>2</v>
      </c>
      <c r="P25" s="198">
        <v>60</v>
      </c>
      <c r="Q25" s="198">
        <v>60</v>
      </c>
      <c r="R25" s="198">
        <v>5</v>
      </c>
      <c r="S25" s="29">
        <v>2</v>
      </c>
      <c r="T25" s="198">
        <v>139</v>
      </c>
      <c r="U25" s="198">
        <v>139</v>
      </c>
      <c r="V25" s="198">
        <v>0</v>
      </c>
      <c r="W25" s="29">
        <v>2</v>
      </c>
      <c r="X25" s="198">
        <v>10</v>
      </c>
      <c r="Y25" s="198">
        <v>10</v>
      </c>
      <c r="Z25" s="198">
        <v>0</v>
      </c>
      <c r="AA25" s="29">
        <v>2</v>
      </c>
      <c r="AB25" s="198">
        <v>4</v>
      </c>
      <c r="AC25" s="198">
        <v>4</v>
      </c>
      <c r="AD25" s="198">
        <v>0</v>
      </c>
      <c r="AE25" s="29">
        <v>2</v>
      </c>
      <c r="AF25" s="198">
        <v>24</v>
      </c>
      <c r="AG25" s="198">
        <v>24</v>
      </c>
      <c r="AH25" s="73">
        <v>0</v>
      </c>
      <c r="AI25" s="29">
        <v>1</v>
      </c>
      <c r="AJ25" s="198">
        <v>0</v>
      </c>
      <c r="AK25" s="198">
        <v>0</v>
      </c>
      <c r="AL25" s="198">
        <v>0</v>
      </c>
      <c r="AM25" s="29">
        <v>0</v>
      </c>
      <c r="AN25" s="25">
        <v>0</v>
      </c>
      <c r="AO25" s="25">
        <v>0</v>
      </c>
      <c r="AP25" s="25">
        <v>0</v>
      </c>
      <c r="AQ25" s="28">
        <v>0</v>
      </c>
      <c r="AR25" s="25">
        <v>0</v>
      </c>
      <c r="AS25" s="25">
        <v>0</v>
      </c>
      <c r="AT25" s="25">
        <v>0</v>
      </c>
      <c r="AU25" s="120">
        <v>1</v>
      </c>
      <c r="AV25" s="25">
        <v>0</v>
      </c>
      <c r="AW25" s="25">
        <v>0</v>
      </c>
      <c r="AX25" s="25">
        <v>0</v>
      </c>
      <c r="AY25" s="128">
        <f t="shared" si="0"/>
        <v>18</v>
      </c>
    </row>
    <row r="26" spans="1:51">
      <c r="A26" s="39">
        <v>21</v>
      </c>
      <c r="B26" s="38" t="s">
        <v>30</v>
      </c>
      <c r="C26" s="29">
        <v>2</v>
      </c>
      <c r="D26" s="198">
        <v>0</v>
      </c>
      <c r="E26" s="198"/>
      <c r="F26" s="198"/>
      <c r="G26" s="29">
        <v>2</v>
      </c>
      <c r="H26" s="198">
        <v>0</v>
      </c>
      <c r="I26" s="198"/>
      <c r="J26" s="198"/>
      <c r="K26" s="29">
        <v>2</v>
      </c>
      <c r="L26" s="198">
        <v>0</v>
      </c>
      <c r="M26" s="198"/>
      <c r="N26" s="198"/>
      <c r="O26" s="29">
        <v>2</v>
      </c>
      <c r="P26" s="198">
        <v>0</v>
      </c>
      <c r="Q26" s="198"/>
      <c r="R26" s="198"/>
      <c r="S26" s="29">
        <v>2</v>
      </c>
      <c r="T26" s="198">
        <v>0</v>
      </c>
      <c r="U26" s="198"/>
      <c r="V26" s="198"/>
      <c r="W26" s="29">
        <v>2</v>
      </c>
      <c r="X26" s="198">
        <v>0</v>
      </c>
      <c r="Y26" s="198"/>
      <c r="Z26" s="198"/>
      <c r="AA26" s="29">
        <v>2</v>
      </c>
      <c r="AB26" s="198">
        <v>0</v>
      </c>
      <c r="AC26" s="198"/>
      <c r="AD26" s="198"/>
      <c r="AE26" s="29">
        <v>2</v>
      </c>
      <c r="AF26" s="198">
        <v>0</v>
      </c>
      <c r="AG26" s="198"/>
      <c r="AH26" s="73"/>
      <c r="AI26" s="29">
        <v>1</v>
      </c>
      <c r="AJ26" s="198"/>
      <c r="AK26" s="198"/>
      <c r="AL26" s="198"/>
      <c r="AM26" s="29">
        <v>1</v>
      </c>
      <c r="AN26" s="25">
        <v>0</v>
      </c>
      <c r="AO26" s="25">
        <v>0</v>
      </c>
      <c r="AP26" s="25">
        <v>0</v>
      </c>
      <c r="AQ26" s="28"/>
      <c r="AR26" s="25">
        <v>0</v>
      </c>
      <c r="AS26" s="25">
        <v>0</v>
      </c>
      <c r="AT26" s="25">
        <v>0</v>
      </c>
      <c r="AU26" s="120">
        <v>1</v>
      </c>
      <c r="AV26" s="25">
        <v>0</v>
      </c>
      <c r="AW26" s="25">
        <v>0</v>
      </c>
      <c r="AX26" s="25">
        <v>0</v>
      </c>
      <c r="AY26" s="128">
        <f t="shared" si="0"/>
        <v>19</v>
      </c>
    </row>
    <row r="27" spans="1:51">
      <c r="A27" s="39">
        <v>22</v>
      </c>
      <c r="B27" s="38" t="s">
        <v>31</v>
      </c>
      <c r="C27" s="29">
        <v>2</v>
      </c>
      <c r="D27" s="198">
        <v>0</v>
      </c>
      <c r="E27" s="198"/>
      <c r="F27" s="198"/>
      <c r="G27" s="29">
        <v>2</v>
      </c>
      <c r="H27" s="198">
        <v>0</v>
      </c>
      <c r="I27" s="198"/>
      <c r="J27" s="198"/>
      <c r="K27" s="29">
        <v>2</v>
      </c>
      <c r="L27" s="198">
        <v>0</v>
      </c>
      <c r="M27" s="198"/>
      <c r="N27" s="198"/>
      <c r="O27" s="29">
        <v>2</v>
      </c>
      <c r="P27" s="198">
        <v>0</v>
      </c>
      <c r="Q27" s="198"/>
      <c r="R27" s="198"/>
      <c r="S27" s="29">
        <v>2</v>
      </c>
      <c r="T27" s="198">
        <v>0</v>
      </c>
      <c r="U27" s="198"/>
      <c r="V27" s="198"/>
      <c r="W27" s="29">
        <v>2</v>
      </c>
      <c r="X27" s="198">
        <v>0</v>
      </c>
      <c r="Y27" s="198"/>
      <c r="Z27" s="198"/>
      <c r="AA27" s="29">
        <v>2</v>
      </c>
      <c r="AB27" s="198">
        <v>0</v>
      </c>
      <c r="AC27" s="198"/>
      <c r="AD27" s="198"/>
      <c r="AE27" s="29">
        <v>2</v>
      </c>
      <c r="AF27" s="198">
        <v>0</v>
      </c>
      <c r="AG27" s="198"/>
      <c r="AH27" s="73"/>
      <c r="AI27" s="29">
        <v>1</v>
      </c>
      <c r="AJ27" s="198"/>
      <c r="AK27" s="198"/>
      <c r="AL27" s="198"/>
      <c r="AM27" s="29">
        <v>0</v>
      </c>
      <c r="AN27" s="25">
        <v>0</v>
      </c>
      <c r="AO27" s="25">
        <v>0</v>
      </c>
      <c r="AP27" s="25">
        <v>0</v>
      </c>
      <c r="AQ27" s="28"/>
      <c r="AR27" s="25">
        <v>0</v>
      </c>
      <c r="AS27" s="25">
        <v>0</v>
      </c>
      <c r="AT27" s="25">
        <v>0</v>
      </c>
      <c r="AU27" s="120">
        <v>1</v>
      </c>
      <c r="AV27" s="25">
        <v>0</v>
      </c>
      <c r="AW27" s="25">
        <v>0</v>
      </c>
      <c r="AX27" s="25">
        <v>0</v>
      </c>
      <c r="AY27" s="128">
        <f t="shared" si="0"/>
        <v>18</v>
      </c>
    </row>
    <row r="28" spans="1:51">
      <c r="A28" s="39">
        <v>23</v>
      </c>
      <c r="B28" s="38" t="s">
        <v>32</v>
      </c>
      <c r="C28" s="29">
        <v>2</v>
      </c>
      <c r="D28" s="198">
        <v>0</v>
      </c>
      <c r="E28" s="56">
        <v>0</v>
      </c>
      <c r="F28" s="198">
        <v>0</v>
      </c>
      <c r="G28" s="29">
        <v>2</v>
      </c>
      <c r="H28" s="198">
        <v>0</v>
      </c>
      <c r="I28" s="198">
        <v>0</v>
      </c>
      <c r="J28" s="198">
        <v>0</v>
      </c>
      <c r="K28" s="29">
        <v>2</v>
      </c>
      <c r="L28" s="198">
        <v>0</v>
      </c>
      <c r="M28" s="198">
        <v>0</v>
      </c>
      <c r="N28" s="198">
        <v>0</v>
      </c>
      <c r="O28" s="29">
        <v>2</v>
      </c>
      <c r="P28" s="198">
        <v>0</v>
      </c>
      <c r="Q28" s="198">
        <v>0</v>
      </c>
      <c r="R28" s="198">
        <v>0</v>
      </c>
      <c r="S28" s="29">
        <v>2</v>
      </c>
      <c r="T28" s="198">
        <v>0</v>
      </c>
      <c r="U28" s="198">
        <v>0</v>
      </c>
      <c r="V28" s="198"/>
      <c r="W28" s="29">
        <v>2</v>
      </c>
      <c r="X28" s="198">
        <v>0</v>
      </c>
      <c r="Y28" s="198">
        <v>0</v>
      </c>
      <c r="Z28" s="198">
        <v>0</v>
      </c>
      <c r="AA28" s="33">
        <v>2</v>
      </c>
      <c r="AB28" s="32">
        <v>0</v>
      </c>
      <c r="AC28" s="32">
        <v>0</v>
      </c>
      <c r="AD28" s="32">
        <v>0</v>
      </c>
      <c r="AE28" s="29">
        <v>2</v>
      </c>
      <c r="AF28" s="198">
        <v>0</v>
      </c>
      <c r="AG28" s="198">
        <v>0</v>
      </c>
      <c r="AH28" s="73">
        <v>0</v>
      </c>
      <c r="AI28" s="29">
        <v>1</v>
      </c>
      <c r="AJ28" s="198"/>
      <c r="AK28" s="198"/>
      <c r="AL28" s="198"/>
      <c r="AM28" s="29">
        <v>1</v>
      </c>
      <c r="AN28" s="25">
        <v>0</v>
      </c>
      <c r="AO28" s="25">
        <v>0</v>
      </c>
      <c r="AP28" s="25">
        <v>0</v>
      </c>
      <c r="AQ28" s="28"/>
      <c r="AR28" s="25">
        <v>0</v>
      </c>
      <c r="AS28" s="25">
        <v>0</v>
      </c>
      <c r="AT28" s="25">
        <v>0</v>
      </c>
      <c r="AU28" s="120">
        <v>1</v>
      </c>
      <c r="AV28" s="25">
        <v>0</v>
      </c>
      <c r="AW28" s="25">
        <v>0</v>
      </c>
      <c r="AX28" s="25">
        <v>0</v>
      </c>
      <c r="AY28" s="128">
        <f t="shared" si="0"/>
        <v>19</v>
      </c>
    </row>
    <row r="29" spans="1:51">
      <c r="A29" s="39">
        <v>24</v>
      </c>
      <c r="B29" s="38" t="s">
        <v>33</v>
      </c>
      <c r="C29" s="29">
        <v>2</v>
      </c>
      <c r="D29" s="198">
        <v>10</v>
      </c>
      <c r="E29" s="198">
        <v>8</v>
      </c>
      <c r="F29" s="198">
        <v>8</v>
      </c>
      <c r="G29" s="29">
        <v>2</v>
      </c>
      <c r="H29" s="198">
        <v>20</v>
      </c>
      <c r="I29" s="198">
        <v>19</v>
      </c>
      <c r="J29" s="198">
        <v>19</v>
      </c>
      <c r="K29" s="29">
        <v>2</v>
      </c>
      <c r="L29" s="198">
        <v>26</v>
      </c>
      <c r="M29" s="198">
        <v>24</v>
      </c>
      <c r="N29" s="198">
        <v>24</v>
      </c>
      <c r="O29" s="29">
        <v>2</v>
      </c>
      <c r="P29" s="198">
        <v>30</v>
      </c>
      <c r="Q29" s="198">
        <v>29</v>
      </c>
      <c r="R29" s="198">
        <v>29</v>
      </c>
      <c r="S29" s="29">
        <v>2</v>
      </c>
      <c r="T29" s="198">
        <v>9</v>
      </c>
      <c r="U29" s="198">
        <v>9</v>
      </c>
      <c r="V29" s="198">
        <v>4</v>
      </c>
      <c r="W29" s="29">
        <v>0</v>
      </c>
      <c r="X29" s="198">
        <v>18</v>
      </c>
      <c r="Y29" s="198">
        <v>16</v>
      </c>
      <c r="Z29" s="198">
        <v>16</v>
      </c>
      <c r="AA29" s="29">
        <v>2</v>
      </c>
      <c r="AB29" s="198">
        <v>20</v>
      </c>
      <c r="AC29" s="198">
        <v>18</v>
      </c>
      <c r="AD29" s="198">
        <v>18</v>
      </c>
      <c r="AE29" s="29">
        <v>2</v>
      </c>
      <c r="AF29" s="198">
        <v>17</v>
      </c>
      <c r="AG29" s="198">
        <v>16</v>
      </c>
      <c r="AH29" s="73">
        <v>16</v>
      </c>
      <c r="AI29" s="29">
        <v>1</v>
      </c>
      <c r="AJ29" s="198">
        <v>17</v>
      </c>
      <c r="AK29" s="198">
        <v>16</v>
      </c>
      <c r="AL29" s="198">
        <v>0</v>
      </c>
      <c r="AM29" s="29">
        <v>1</v>
      </c>
      <c r="AN29" s="25">
        <v>7</v>
      </c>
      <c r="AO29" s="25">
        <v>7</v>
      </c>
      <c r="AP29" s="25">
        <v>7</v>
      </c>
      <c r="AQ29" s="28">
        <v>1</v>
      </c>
      <c r="AR29" s="25">
        <v>8</v>
      </c>
      <c r="AS29" s="25">
        <v>6</v>
      </c>
      <c r="AT29" s="25">
        <v>0</v>
      </c>
      <c r="AU29" s="120">
        <v>1</v>
      </c>
      <c r="AV29" s="25">
        <v>0</v>
      </c>
      <c r="AW29" s="25">
        <v>0</v>
      </c>
      <c r="AX29" s="25">
        <v>0</v>
      </c>
      <c r="AY29" s="128">
        <f t="shared" si="0"/>
        <v>18</v>
      </c>
    </row>
    <row r="30" spans="1:51">
      <c r="A30" s="39">
        <v>25</v>
      </c>
      <c r="B30" s="38" t="s">
        <v>34</v>
      </c>
      <c r="C30" s="29">
        <v>2</v>
      </c>
      <c r="D30" s="198">
        <v>48</v>
      </c>
      <c r="E30" s="198">
        <v>48</v>
      </c>
      <c r="F30" s="198">
        <v>46</v>
      </c>
      <c r="G30" s="29">
        <v>2</v>
      </c>
      <c r="H30" s="198">
        <v>37</v>
      </c>
      <c r="I30" s="198">
        <v>37</v>
      </c>
      <c r="J30" s="198">
        <v>35</v>
      </c>
      <c r="K30" s="29">
        <v>2</v>
      </c>
      <c r="L30" s="198">
        <v>31</v>
      </c>
      <c r="M30" s="198">
        <v>31</v>
      </c>
      <c r="N30" s="198">
        <v>31</v>
      </c>
      <c r="O30" s="29">
        <v>2</v>
      </c>
      <c r="P30" s="198">
        <v>29</v>
      </c>
      <c r="Q30" s="198">
        <v>29</v>
      </c>
      <c r="R30" s="198">
        <v>29</v>
      </c>
      <c r="S30" s="29">
        <v>2</v>
      </c>
      <c r="T30" s="198">
        <v>48</v>
      </c>
      <c r="U30" s="198">
        <v>48</v>
      </c>
      <c r="V30" s="198"/>
      <c r="W30" s="29">
        <v>2</v>
      </c>
      <c r="X30" s="198">
        <v>33</v>
      </c>
      <c r="Y30" s="198">
        <v>33</v>
      </c>
      <c r="Z30" s="198">
        <v>33</v>
      </c>
      <c r="AA30" s="29">
        <v>2</v>
      </c>
      <c r="AB30" s="198">
        <v>0</v>
      </c>
      <c r="AC30" s="198"/>
      <c r="AD30" s="198"/>
      <c r="AE30" s="29">
        <v>2</v>
      </c>
      <c r="AF30" s="198">
        <v>0</v>
      </c>
      <c r="AG30" s="198"/>
      <c r="AH30" s="73"/>
      <c r="AI30" s="29">
        <v>1</v>
      </c>
      <c r="AJ30" s="198"/>
      <c r="AK30" s="198"/>
      <c r="AL30" s="198"/>
      <c r="AM30" s="29">
        <v>1</v>
      </c>
      <c r="AN30" s="25">
        <v>0</v>
      </c>
      <c r="AO30" s="25">
        <v>0</v>
      </c>
      <c r="AP30" s="25">
        <v>0</v>
      </c>
      <c r="AQ30" s="28">
        <v>0</v>
      </c>
      <c r="AR30" s="25">
        <v>0</v>
      </c>
      <c r="AS30" s="25">
        <v>0</v>
      </c>
      <c r="AT30" s="25">
        <v>0</v>
      </c>
      <c r="AU30" s="120">
        <v>2</v>
      </c>
      <c r="AV30" s="25">
        <v>0</v>
      </c>
      <c r="AW30" s="25">
        <v>0</v>
      </c>
      <c r="AX30" s="25">
        <v>0</v>
      </c>
      <c r="AY30" s="128">
        <f t="shared" si="0"/>
        <v>20</v>
      </c>
    </row>
    <row r="31" spans="1:51">
      <c r="A31" s="39">
        <v>26</v>
      </c>
      <c r="B31" s="38" t="s">
        <v>35</v>
      </c>
      <c r="C31" s="29">
        <v>4</v>
      </c>
      <c r="D31" s="198">
        <v>0</v>
      </c>
      <c r="E31" s="198">
        <v>0</v>
      </c>
      <c r="F31" s="198">
        <v>0</v>
      </c>
      <c r="G31" s="29">
        <v>4</v>
      </c>
      <c r="H31" s="198">
        <v>107</v>
      </c>
      <c r="I31" s="198">
        <v>107</v>
      </c>
      <c r="J31" s="198">
        <v>107</v>
      </c>
      <c r="K31" s="29">
        <v>4</v>
      </c>
      <c r="L31" s="198">
        <v>0</v>
      </c>
      <c r="M31" s="198">
        <v>0</v>
      </c>
      <c r="N31" s="198">
        <v>0</v>
      </c>
      <c r="O31" s="29">
        <v>4</v>
      </c>
      <c r="P31" s="198">
        <v>104</v>
      </c>
      <c r="Q31" s="198">
        <v>104</v>
      </c>
      <c r="R31" s="198">
        <v>104</v>
      </c>
      <c r="S31" s="29">
        <v>4</v>
      </c>
      <c r="T31" s="198">
        <v>0</v>
      </c>
      <c r="U31" s="198">
        <v>0</v>
      </c>
      <c r="V31" s="198">
        <v>0</v>
      </c>
      <c r="W31" s="29">
        <v>4</v>
      </c>
      <c r="X31" s="198">
        <v>0</v>
      </c>
      <c r="Y31" s="198">
        <v>0</v>
      </c>
      <c r="Z31" s="198">
        <v>0</v>
      </c>
      <c r="AA31" s="29">
        <v>2</v>
      </c>
      <c r="AB31" s="198">
        <v>0</v>
      </c>
      <c r="AC31" s="198">
        <v>0</v>
      </c>
      <c r="AD31" s="198">
        <v>0</v>
      </c>
      <c r="AE31" s="29">
        <v>2</v>
      </c>
      <c r="AF31" s="198">
        <v>0</v>
      </c>
      <c r="AG31" s="198">
        <v>0</v>
      </c>
      <c r="AH31" s="73">
        <v>0</v>
      </c>
      <c r="AI31" s="29">
        <v>1</v>
      </c>
      <c r="AJ31" s="198">
        <v>96</v>
      </c>
      <c r="AK31" s="198">
        <v>96</v>
      </c>
      <c r="AL31" s="198">
        <v>0</v>
      </c>
      <c r="AM31" s="29">
        <v>0</v>
      </c>
      <c r="AN31" s="25">
        <v>0</v>
      </c>
      <c r="AO31" s="25">
        <v>0</v>
      </c>
      <c r="AP31" s="25">
        <v>0</v>
      </c>
      <c r="AQ31" s="28">
        <v>1</v>
      </c>
      <c r="AR31" s="25">
        <v>0</v>
      </c>
      <c r="AS31" s="25">
        <v>0</v>
      </c>
      <c r="AT31" s="25">
        <v>0</v>
      </c>
      <c r="AU31" s="120">
        <v>2</v>
      </c>
      <c r="AV31" s="25">
        <v>0</v>
      </c>
      <c r="AW31" s="25">
        <v>0</v>
      </c>
      <c r="AX31" s="25">
        <v>0</v>
      </c>
      <c r="AY31" s="128">
        <f t="shared" si="0"/>
        <v>32</v>
      </c>
    </row>
    <row r="32" spans="1:51">
      <c r="A32" s="39">
        <v>27</v>
      </c>
      <c r="B32" s="38" t="s">
        <v>36</v>
      </c>
      <c r="C32" s="29">
        <v>4</v>
      </c>
      <c r="D32" s="198">
        <v>17</v>
      </c>
      <c r="E32" s="56">
        <v>17</v>
      </c>
      <c r="F32" s="198">
        <v>17</v>
      </c>
      <c r="G32" s="29">
        <v>4</v>
      </c>
      <c r="H32" s="198">
        <v>22</v>
      </c>
      <c r="I32" s="198">
        <v>22</v>
      </c>
      <c r="J32" s="198">
        <v>22</v>
      </c>
      <c r="K32" s="29">
        <v>4</v>
      </c>
      <c r="L32" s="198">
        <v>12</v>
      </c>
      <c r="M32" s="198">
        <v>12</v>
      </c>
      <c r="N32" s="198">
        <v>12</v>
      </c>
      <c r="O32" s="29">
        <v>4</v>
      </c>
      <c r="P32" s="198">
        <v>13</v>
      </c>
      <c r="Q32" s="198">
        <v>13</v>
      </c>
      <c r="R32" s="198">
        <v>13</v>
      </c>
      <c r="S32" s="29">
        <v>4</v>
      </c>
      <c r="T32" s="198">
        <v>44</v>
      </c>
      <c r="U32" s="198">
        <v>44</v>
      </c>
      <c r="V32" s="198">
        <v>14</v>
      </c>
      <c r="W32" s="29">
        <v>4</v>
      </c>
      <c r="X32" s="198">
        <v>10</v>
      </c>
      <c r="Y32" s="198">
        <v>10</v>
      </c>
      <c r="Z32" s="198">
        <v>10</v>
      </c>
      <c r="AA32" s="29">
        <v>2</v>
      </c>
      <c r="AB32" s="198">
        <v>5</v>
      </c>
      <c r="AC32" s="198">
        <v>5</v>
      </c>
      <c r="AD32" s="198">
        <v>5</v>
      </c>
      <c r="AE32" s="29">
        <v>2</v>
      </c>
      <c r="AF32" s="198">
        <v>6</v>
      </c>
      <c r="AG32" s="198">
        <v>6</v>
      </c>
      <c r="AH32" s="73">
        <v>6</v>
      </c>
      <c r="AI32" s="29">
        <v>1</v>
      </c>
      <c r="AJ32" s="198">
        <v>25</v>
      </c>
      <c r="AK32" s="198">
        <v>25</v>
      </c>
      <c r="AL32" s="198">
        <v>25</v>
      </c>
      <c r="AM32" s="29">
        <v>0</v>
      </c>
      <c r="AN32" s="25">
        <v>0</v>
      </c>
      <c r="AO32" s="25">
        <v>0</v>
      </c>
      <c r="AP32" s="25">
        <v>0</v>
      </c>
      <c r="AQ32" s="28">
        <v>1</v>
      </c>
      <c r="AR32" s="25">
        <v>8</v>
      </c>
      <c r="AS32" s="25">
        <v>8</v>
      </c>
      <c r="AT32" s="25">
        <v>4</v>
      </c>
      <c r="AU32" s="120">
        <v>1</v>
      </c>
      <c r="AV32" s="25">
        <v>15</v>
      </c>
      <c r="AW32" s="25">
        <v>15</v>
      </c>
      <c r="AX32" s="25">
        <v>6</v>
      </c>
      <c r="AY32" s="128">
        <f t="shared" si="0"/>
        <v>31</v>
      </c>
    </row>
    <row r="33" spans="1:51">
      <c r="A33" s="39">
        <v>28</v>
      </c>
      <c r="B33" s="38" t="s">
        <v>37</v>
      </c>
      <c r="C33" s="29">
        <v>3</v>
      </c>
      <c r="D33" s="198">
        <v>0</v>
      </c>
      <c r="E33" s="198"/>
      <c r="F33" s="198"/>
      <c r="G33" s="29">
        <v>3</v>
      </c>
      <c r="H33" s="198">
        <v>0</v>
      </c>
      <c r="I33" s="198"/>
      <c r="J33" s="198"/>
      <c r="K33" s="29">
        <v>3</v>
      </c>
      <c r="L33" s="198">
        <v>0</v>
      </c>
      <c r="M33" s="198"/>
      <c r="N33" s="198"/>
      <c r="O33" s="29">
        <v>3</v>
      </c>
      <c r="P33" s="198">
        <v>0</v>
      </c>
      <c r="Q33" s="198"/>
      <c r="R33" s="198"/>
      <c r="S33" s="29">
        <v>3</v>
      </c>
      <c r="T33" s="198">
        <v>0</v>
      </c>
      <c r="U33" s="198"/>
      <c r="V33" s="198"/>
      <c r="W33" s="29">
        <v>3</v>
      </c>
      <c r="X33" s="198">
        <v>0</v>
      </c>
      <c r="Y33" s="198"/>
      <c r="Z33" s="198"/>
      <c r="AA33" s="29">
        <v>2</v>
      </c>
      <c r="AB33" s="198">
        <v>0</v>
      </c>
      <c r="AC33" s="198"/>
      <c r="AD33" s="198"/>
      <c r="AE33" s="29">
        <v>2</v>
      </c>
      <c r="AF33" s="198">
        <v>0</v>
      </c>
      <c r="AG33" s="198"/>
      <c r="AH33" s="73"/>
      <c r="AI33" s="29">
        <v>1</v>
      </c>
      <c r="AJ33" s="198"/>
      <c r="AK33" s="198"/>
      <c r="AL33" s="198"/>
      <c r="AM33" s="29">
        <v>1</v>
      </c>
      <c r="AN33" s="25">
        <v>0</v>
      </c>
      <c r="AO33" s="25">
        <v>0</v>
      </c>
      <c r="AP33" s="25">
        <v>0</v>
      </c>
      <c r="AQ33" s="28"/>
      <c r="AR33" s="25">
        <v>0</v>
      </c>
      <c r="AS33" s="25">
        <v>0</v>
      </c>
      <c r="AT33" s="25">
        <v>0</v>
      </c>
      <c r="AU33" s="120">
        <v>1</v>
      </c>
      <c r="AV33" s="25">
        <v>0</v>
      </c>
      <c r="AW33" s="25">
        <v>0</v>
      </c>
      <c r="AX33" s="25">
        <v>0</v>
      </c>
      <c r="AY33" s="128">
        <f t="shared" si="0"/>
        <v>25</v>
      </c>
    </row>
    <row r="34" spans="1:51">
      <c r="A34" s="39">
        <v>29</v>
      </c>
      <c r="B34" s="38" t="s">
        <v>38</v>
      </c>
      <c r="C34" s="29">
        <v>3</v>
      </c>
      <c r="D34" s="198">
        <v>43</v>
      </c>
      <c r="E34" s="56">
        <v>43</v>
      </c>
      <c r="F34" s="198">
        <v>43</v>
      </c>
      <c r="G34" s="29">
        <v>3</v>
      </c>
      <c r="H34" s="198">
        <v>75</v>
      </c>
      <c r="I34" s="198">
        <v>75</v>
      </c>
      <c r="J34" s="198">
        <v>75</v>
      </c>
      <c r="K34" s="29">
        <v>3</v>
      </c>
      <c r="L34" s="198">
        <v>45</v>
      </c>
      <c r="M34" s="198">
        <v>45</v>
      </c>
      <c r="N34" s="198">
        <v>45</v>
      </c>
      <c r="O34" s="29">
        <v>3</v>
      </c>
      <c r="P34" s="198">
        <v>82</v>
      </c>
      <c r="Q34" s="198">
        <v>82</v>
      </c>
      <c r="R34" s="198">
        <v>82</v>
      </c>
      <c r="S34" s="29">
        <v>3</v>
      </c>
      <c r="T34" s="198">
        <v>168</v>
      </c>
      <c r="U34" s="198">
        <v>168</v>
      </c>
      <c r="V34" s="198">
        <v>138</v>
      </c>
      <c r="W34" s="29">
        <v>3</v>
      </c>
      <c r="X34" s="198">
        <v>52</v>
      </c>
      <c r="Y34" s="198">
        <v>52</v>
      </c>
      <c r="Z34" s="198">
        <v>52</v>
      </c>
      <c r="AA34" s="29">
        <v>2</v>
      </c>
      <c r="AB34" s="198">
        <v>29</v>
      </c>
      <c r="AC34" s="198">
        <v>29</v>
      </c>
      <c r="AD34" s="198">
        <v>29</v>
      </c>
      <c r="AE34" s="29">
        <v>2</v>
      </c>
      <c r="AF34" s="198">
        <v>36</v>
      </c>
      <c r="AG34" s="198">
        <v>36</v>
      </c>
      <c r="AH34" s="73">
        <v>36</v>
      </c>
      <c r="AI34" s="29">
        <v>1</v>
      </c>
      <c r="AJ34" s="198">
        <v>0</v>
      </c>
      <c r="AK34" s="198">
        <v>0</v>
      </c>
      <c r="AL34" s="198">
        <v>0</v>
      </c>
      <c r="AM34" s="29">
        <v>0</v>
      </c>
      <c r="AN34" s="25">
        <v>0</v>
      </c>
      <c r="AO34" s="25">
        <v>0</v>
      </c>
      <c r="AP34" s="25">
        <v>0</v>
      </c>
      <c r="AQ34" s="28">
        <v>1</v>
      </c>
      <c r="AR34" s="25">
        <v>39</v>
      </c>
      <c r="AS34" s="25">
        <v>39</v>
      </c>
      <c r="AT34" s="25">
        <v>39</v>
      </c>
      <c r="AU34" s="120">
        <v>2</v>
      </c>
      <c r="AV34" s="25">
        <v>210</v>
      </c>
      <c r="AW34" s="25">
        <v>210</v>
      </c>
      <c r="AX34" s="25">
        <v>210</v>
      </c>
      <c r="AY34" s="128">
        <f t="shared" si="0"/>
        <v>26</v>
      </c>
    </row>
    <row r="35" spans="1:51">
      <c r="A35" s="39">
        <v>30</v>
      </c>
      <c r="B35" s="38" t="s">
        <v>39</v>
      </c>
      <c r="C35" s="29">
        <v>2</v>
      </c>
      <c r="D35" s="198">
        <v>0</v>
      </c>
      <c r="E35" s="198">
        <v>0</v>
      </c>
      <c r="F35" s="198">
        <v>0</v>
      </c>
      <c r="G35" s="29">
        <v>2</v>
      </c>
      <c r="H35" s="198">
        <v>0</v>
      </c>
      <c r="I35" s="198">
        <v>0</v>
      </c>
      <c r="J35" s="198">
        <v>0</v>
      </c>
      <c r="K35" s="29">
        <v>2</v>
      </c>
      <c r="L35" s="198">
        <v>0</v>
      </c>
      <c r="M35" s="198">
        <v>0</v>
      </c>
      <c r="N35" s="198">
        <v>0</v>
      </c>
      <c r="O35" s="29">
        <v>2</v>
      </c>
      <c r="P35" s="198">
        <v>0</v>
      </c>
      <c r="Q35" s="198">
        <v>0</v>
      </c>
      <c r="R35" s="198">
        <v>0</v>
      </c>
      <c r="S35" s="29">
        <v>2</v>
      </c>
      <c r="T35" s="198">
        <v>0</v>
      </c>
      <c r="U35" s="198">
        <v>0</v>
      </c>
      <c r="V35" s="198"/>
      <c r="W35" s="29">
        <v>2</v>
      </c>
      <c r="X35" s="198">
        <v>0</v>
      </c>
      <c r="Y35" s="198">
        <v>0</v>
      </c>
      <c r="Z35" s="198">
        <v>0</v>
      </c>
      <c r="AA35" s="29">
        <v>2</v>
      </c>
      <c r="AB35" s="198">
        <v>0</v>
      </c>
      <c r="AC35" s="198">
        <v>0</v>
      </c>
      <c r="AD35" s="198">
        <v>0</v>
      </c>
      <c r="AE35" s="29">
        <v>2</v>
      </c>
      <c r="AF35" s="198">
        <v>0</v>
      </c>
      <c r="AG35" s="198">
        <v>0</v>
      </c>
      <c r="AH35" s="73">
        <v>0</v>
      </c>
      <c r="AI35" s="29">
        <v>1</v>
      </c>
      <c r="AJ35" s="198"/>
      <c r="AK35" s="198"/>
      <c r="AL35" s="198"/>
      <c r="AM35" s="29">
        <v>0</v>
      </c>
      <c r="AN35" s="25">
        <v>0</v>
      </c>
      <c r="AO35" s="25">
        <v>0</v>
      </c>
      <c r="AP35" s="25">
        <v>0</v>
      </c>
      <c r="AQ35" s="28">
        <v>0</v>
      </c>
      <c r="AR35" s="25">
        <v>0</v>
      </c>
      <c r="AS35" s="25">
        <v>0</v>
      </c>
      <c r="AT35" s="25">
        <v>0</v>
      </c>
      <c r="AU35" s="120">
        <v>1</v>
      </c>
      <c r="AV35" s="25">
        <v>0</v>
      </c>
      <c r="AW35" s="25">
        <v>0</v>
      </c>
      <c r="AX35" s="25">
        <v>0</v>
      </c>
      <c r="AY35" s="128">
        <f t="shared" si="0"/>
        <v>18</v>
      </c>
    </row>
    <row r="36" spans="1:51">
      <c r="A36" s="40">
        <v>31</v>
      </c>
      <c r="B36" s="38" t="s">
        <v>40</v>
      </c>
      <c r="C36" s="29">
        <v>6</v>
      </c>
      <c r="D36" s="198">
        <v>73</v>
      </c>
      <c r="E36" s="56">
        <v>73</v>
      </c>
      <c r="F36" s="198">
        <v>10</v>
      </c>
      <c r="G36" s="29">
        <v>6</v>
      </c>
      <c r="H36" s="198">
        <v>160</v>
      </c>
      <c r="I36" s="198">
        <v>160</v>
      </c>
      <c r="J36" s="198">
        <v>19</v>
      </c>
      <c r="K36" s="29">
        <v>6</v>
      </c>
      <c r="L36" s="198">
        <v>100</v>
      </c>
      <c r="M36" s="198">
        <v>100</v>
      </c>
      <c r="N36" s="198">
        <v>6</v>
      </c>
      <c r="O36" s="29">
        <v>6</v>
      </c>
      <c r="P36" s="198">
        <v>154</v>
      </c>
      <c r="Q36" s="198">
        <v>154</v>
      </c>
      <c r="R36" s="198">
        <v>100</v>
      </c>
      <c r="S36" s="29">
        <v>6</v>
      </c>
      <c r="T36" s="198">
        <v>155</v>
      </c>
      <c r="U36" s="198">
        <v>155</v>
      </c>
      <c r="V36" s="198">
        <v>20</v>
      </c>
      <c r="W36" s="29">
        <v>6</v>
      </c>
      <c r="X36" s="198">
        <v>150</v>
      </c>
      <c r="Y36" s="198">
        <v>150</v>
      </c>
      <c r="Z36" s="198">
        <v>10</v>
      </c>
      <c r="AA36" s="29">
        <v>2</v>
      </c>
      <c r="AB36" s="198">
        <v>50</v>
      </c>
      <c r="AC36" s="198">
        <v>50</v>
      </c>
      <c r="AD36" s="198">
        <v>11</v>
      </c>
      <c r="AE36" s="29">
        <v>2</v>
      </c>
      <c r="AF36" s="198">
        <v>60</v>
      </c>
      <c r="AG36" s="198">
        <v>60</v>
      </c>
      <c r="AH36" s="73">
        <v>12</v>
      </c>
      <c r="AI36" s="29">
        <v>1</v>
      </c>
      <c r="AJ36" s="198">
        <v>48</v>
      </c>
      <c r="AK36" s="198">
        <v>48</v>
      </c>
      <c r="AL36" s="198">
        <v>48</v>
      </c>
      <c r="AM36" s="29">
        <v>0</v>
      </c>
      <c r="AN36" s="25">
        <v>0</v>
      </c>
      <c r="AO36" s="25">
        <v>0</v>
      </c>
      <c r="AP36" s="25">
        <v>0</v>
      </c>
      <c r="AQ36" s="28">
        <v>0</v>
      </c>
      <c r="AR36" s="25">
        <v>28</v>
      </c>
      <c r="AS36" s="25">
        <v>28</v>
      </c>
      <c r="AT36" s="25">
        <v>4</v>
      </c>
      <c r="AU36" s="120">
        <v>2</v>
      </c>
      <c r="AV36" s="25">
        <v>379</v>
      </c>
      <c r="AW36" s="25">
        <v>379</v>
      </c>
      <c r="AX36" s="25">
        <v>379</v>
      </c>
      <c r="AY36" s="128">
        <f t="shared" si="0"/>
        <v>43</v>
      </c>
    </row>
    <row r="37" spans="1:51">
      <c r="A37" s="39">
        <v>32</v>
      </c>
      <c r="B37" s="38" t="s">
        <v>41</v>
      </c>
      <c r="C37" s="29">
        <v>2</v>
      </c>
      <c r="D37" s="198">
        <v>10</v>
      </c>
      <c r="E37" s="56">
        <v>10</v>
      </c>
      <c r="F37" s="198">
        <v>8</v>
      </c>
      <c r="G37" s="29">
        <v>2</v>
      </c>
      <c r="H37" s="198">
        <v>10</v>
      </c>
      <c r="I37" s="198">
        <v>10</v>
      </c>
      <c r="J37" s="198">
        <v>8</v>
      </c>
      <c r="K37" s="29">
        <v>2</v>
      </c>
      <c r="L37" s="198">
        <v>10</v>
      </c>
      <c r="M37" s="198">
        <v>10</v>
      </c>
      <c r="N37" s="198">
        <v>10</v>
      </c>
      <c r="O37" s="29">
        <v>2</v>
      </c>
      <c r="P37" s="198">
        <v>0</v>
      </c>
      <c r="Q37" s="198">
        <v>0</v>
      </c>
      <c r="R37" s="198">
        <v>0</v>
      </c>
      <c r="S37" s="29">
        <v>2</v>
      </c>
      <c r="T37" s="198">
        <v>0</v>
      </c>
      <c r="U37" s="198">
        <v>0</v>
      </c>
      <c r="V37" s="198">
        <v>0</v>
      </c>
      <c r="W37" s="29">
        <v>2</v>
      </c>
      <c r="X37" s="198">
        <v>0</v>
      </c>
      <c r="Y37" s="198">
        <v>0</v>
      </c>
      <c r="Z37" s="198">
        <v>0</v>
      </c>
      <c r="AA37" s="29">
        <v>2</v>
      </c>
      <c r="AB37" s="198">
        <v>0</v>
      </c>
      <c r="AC37" s="198">
        <v>0</v>
      </c>
      <c r="AD37" s="198">
        <v>0</v>
      </c>
      <c r="AE37" s="29">
        <v>2</v>
      </c>
      <c r="AF37" s="198">
        <v>0</v>
      </c>
      <c r="AG37" s="198">
        <v>0</v>
      </c>
      <c r="AH37" s="73">
        <v>0</v>
      </c>
      <c r="AI37" s="29">
        <v>1</v>
      </c>
      <c r="AJ37" s="198">
        <v>0</v>
      </c>
      <c r="AK37" s="198">
        <v>0</v>
      </c>
      <c r="AL37" s="198">
        <v>0</v>
      </c>
      <c r="AM37" s="29">
        <v>1</v>
      </c>
      <c r="AN37" s="25">
        <v>0</v>
      </c>
      <c r="AO37" s="25">
        <v>0</v>
      </c>
      <c r="AP37" s="25">
        <v>0</v>
      </c>
      <c r="AQ37" s="28">
        <v>0</v>
      </c>
      <c r="AR37" s="25">
        <v>0</v>
      </c>
      <c r="AS37" s="25">
        <v>0</v>
      </c>
      <c r="AT37" s="25">
        <v>0</v>
      </c>
      <c r="AU37" s="120">
        <v>1</v>
      </c>
      <c r="AV37" s="25">
        <v>0</v>
      </c>
      <c r="AW37" s="25">
        <v>0</v>
      </c>
      <c r="AX37" s="25">
        <v>0</v>
      </c>
      <c r="AY37" s="128">
        <f t="shared" si="0"/>
        <v>19</v>
      </c>
    </row>
    <row r="38" spans="1:51">
      <c r="A38" s="39">
        <v>33</v>
      </c>
      <c r="B38" s="38" t="s">
        <v>42</v>
      </c>
      <c r="C38" s="29">
        <v>2</v>
      </c>
      <c r="D38" s="198">
        <v>0</v>
      </c>
      <c r="E38" s="198"/>
      <c r="F38" s="198"/>
      <c r="G38" s="29">
        <v>2</v>
      </c>
      <c r="H38" s="198">
        <v>0</v>
      </c>
      <c r="I38" s="198"/>
      <c r="J38" s="198"/>
      <c r="K38" s="29">
        <v>2</v>
      </c>
      <c r="L38" s="198">
        <v>0</v>
      </c>
      <c r="M38" s="198"/>
      <c r="N38" s="198"/>
      <c r="O38" s="29">
        <v>2</v>
      </c>
      <c r="P38" s="198">
        <v>0</v>
      </c>
      <c r="Q38" s="198"/>
      <c r="R38" s="198"/>
      <c r="S38" s="29">
        <v>2</v>
      </c>
      <c r="T38" s="198">
        <v>0</v>
      </c>
      <c r="U38" s="198"/>
      <c r="V38" s="198"/>
      <c r="W38" s="29">
        <v>2</v>
      </c>
      <c r="X38" s="198">
        <v>0</v>
      </c>
      <c r="Y38" s="198"/>
      <c r="Z38" s="198"/>
      <c r="AA38" s="29">
        <v>2</v>
      </c>
      <c r="AB38" s="198">
        <v>0</v>
      </c>
      <c r="AC38" s="198"/>
      <c r="AD38" s="198"/>
      <c r="AE38" s="29">
        <v>2</v>
      </c>
      <c r="AF38" s="198">
        <v>0</v>
      </c>
      <c r="AG38" s="198"/>
      <c r="AH38" s="73"/>
      <c r="AI38" s="29">
        <v>1</v>
      </c>
      <c r="AJ38" s="198"/>
      <c r="AK38" s="198"/>
      <c r="AL38" s="198"/>
      <c r="AM38" s="29">
        <v>0</v>
      </c>
      <c r="AN38" s="25">
        <v>0</v>
      </c>
      <c r="AO38" s="25">
        <v>0</v>
      </c>
      <c r="AP38" s="25">
        <v>0</v>
      </c>
      <c r="AQ38" s="28"/>
      <c r="AR38" s="25">
        <v>0</v>
      </c>
      <c r="AS38" s="25">
        <v>0</v>
      </c>
      <c r="AT38" s="25">
        <v>0</v>
      </c>
      <c r="AU38" s="120">
        <v>1</v>
      </c>
      <c r="AV38" s="25">
        <v>0</v>
      </c>
      <c r="AW38" s="25">
        <v>0</v>
      </c>
      <c r="AX38" s="25">
        <v>0</v>
      </c>
      <c r="AY38" s="128">
        <f t="shared" si="0"/>
        <v>18</v>
      </c>
    </row>
    <row r="39" spans="1:51">
      <c r="A39" s="39">
        <v>34</v>
      </c>
      <c r="B39" s="38" t="s">
        <v>43</v>
      </c>
      <c r="C39" s="29">
        <v>2</v>
      </c>
      <c r="D39" s="198">
        <v>20</v>
      </c>
      <c r="E39" s="56">
        <v>20</v>
      </c>
      <c r="F39" s="198">
        <v>20</v>
      </c>
      <c r="G39" s="29">
        <v>2</v>
      </c>
      <c r="H39" s="198">
        <v>30</v>
      </c>
      <c r="I39" s="198">
        <v>30</v>
      </c>
      <c r="J39" s="198">
        <v>30</v>
      </c>
      <c r="K39" s="29">
        <v>2</v>
      </c>
      <c r="L39" s="198">
        <v>25</v>
      </c>
      <c r="M39" s="198">
        <v>25</v>
      </c>
      <c r="N39" s="198">
        <v>25</v>
      </c>
      <c r="O39" s="29">
        <v>2</v>
      </c>
      <c r="P39" s="198">
        <v>25</v>
      </c>
      <c r="Q39" s="198">
        <v>25</v>
      </c>
      <c r="R39" s="198">
        <v>25</v>
      </c>
      <c r="S39" s="29">
        <v>2</v>
      </c>
      <c r="T39" s="198">
        <v>30</v>
      </c>
      <c r="U39" s="198">
        <v>30</v>
      </c>
      <c r="V39" s="198">
        <v>30</v>
      </c>
      <c r="W39" s="29">
        <v>2</v>
      </c>
      <c r="X39" s="198">
        <v>25</v>
      </c>
      <c r="Y39" s="198">
        <v>25</v>
      </c>
      <c r="Z39" s="198">
        <v>25</v>
      </c>
      <c r="AA39" s="29">
        <v>2</v>
      </c>
      <c r="AB39" s="198">
        <v>15</v>
      </c>
      <c r="AC39" s="198">
        <v>15</v>
      </c>
      <c r="AD39" s="198">
        <v>15</v>
      </c>
      <c r="AE39" s="29">
        <v>2</v>
      </c>
      <c r="AF39" s="198">
        <v>15</v>
      </c>
      <c r="AG39" s="198">
        <v>15</v>
      </c>
      <c r="AH39" s="73">
        <v>15</v>
      </c>
      <c r="AI39" s="29">
        <v>1</v>
      </c>
      <c r="AJ39" s="198">
        <v>20</v>
      </c>
      <c r="AK39" s="198">
        <v>20</v>
      </c>
      <c r="AL39" s="198">
        <v>20</v>
      </c>
      <c r="AM39" s="29">
        <v>0</v>
      </c>
      <c r="AN39" s="25">
        <v>0</v>
      </c>
      <c r="AO39" s="25">
        <v>0</v>
      </c>
      <c r="AP39" s="25">
        <v>0</v>
      </c>
      <c r="AQ39" s="28">
        <v>1</v>
      </c>
      <c r="AR39" s="25">
        <v>15</v>
      </c>
      <c r="AS39" s="25">
        <v>15</v>
      </c>
      <c r="AT39" s="25">
        <v>15</v>
      </c>
      <c r="AU39" s="120">
        <v>1</v>
      </c>
      <c r="AV39" s="25">
        <v>0</v>
      </c>
      <c r="AW39" s="25">
        <v>0</v>
      </c>
      <c r="AX39" s="25">
        <v>0</v>
      </c>
      <c r="AY39" s="128">
        <f t="shared" si="0"/>
        <v>19</v>
      </c>
    </row>
    <row r="40" spans="1:51">
      <c r="A40" s="39">
        <v>35</v>
      </c>
      <c r="B40" s="38" t="s">
        <v>44</v>
      </c>
      <c r="C40" s="29">
        <v>3</v>
      </c>
      <c r="D40" s="198">
        <v>193</v>
      </c>
      <c r="E40" s="56">
        <v>175</v>
      </c>
      <c r="F40" s="198">
        <v>51</v>
      </c>
      <c r="G40" s="29">
        <v>3</v>
      </c>
      <c r="H40" s="198">
        <v>190</v>
      </c>
      <c r="I40" s="198">
        <v>103</v>
      </c>
      <c r="J40" s="198">
        <v>50</v>
      </c>
      <c r="K40" s="29">
        <v>3</v>
      </c>
      <c r="L40" s="198">
        <v>91</v>
      </c>
      <c r="M40" s="198">
        <v>78</v>
      </c>
      <c r="N40" s="198">
        <v>29</v>
      </c>
      <c r="O40" s="29">
        <v>3</v>
      </c>
      <c r="P40" s="198">
        <v>159</v>
      </c>
      <c r="Q40" s="198">
        <v>125</v>
      </c>
      <c r="R40" s="198">
        <v>75</v>
      </c>
      <c r="S40" s="29">
        <v>3</v>
      </c>
      <c r="T40" s="198">
        <v>273</v>
      </c>
      <c r="U40" s="198">
        <v>157</v>
      </c>
      <c r="V40" s="198">
        <v>100</v>
      </c>
      <c r="W40" s="29">
        <v>3</v>
      </c>
      <c r="X40" s="198">
        <v>1</v>
      </c>
      <c r="Y40" s="198">
        <v>1</v>
      </c>
      <c r="Z40" s="198">
        <v>1</v>
      </c>
      <c r="AA40" s="29">
        <v>2</v>
      </c>
      <c r="AB40" s="198">
        <v>1</v>
      </c>
      <c r="AC40" s="198">
        <v>1</v>
      </c>
      <c r="AD40" s="198">
        <v>1</v>
      </c>
      <c r="AE40" s="29">
        <v>2</v>
      </c>
      <c r="AF40" s="198">
        <v>0</v>
      </c>
      <c r="AG40" s="198">
        <v>0</v>
      </c>
      <c r="AH40" s="73">
        <v>0</v>
      </c>
      <c r="AI40" s="29">
        <v>1</v>
      </c>
      <c r="AJ40" s="198">
        <v>0</v>
      </c>
      <c r="AK40" s="198">
        <v>0</v>
      </c>
      <c r="AL40" s="198">
        <v>0</v>
      </c>
      <c r="AM40" s="29">
        <v>0</v>
      </c>
      <c r="AN40" s="25">
        <v>0</v>
      </c>
      <c r="AO40" s="25">
        <v>0</v>
      </c>
      <c r="AP40" s="25">
        <v>0</v>
      </c>
      <c r="AQ40" s="28">
        <v>0</v>
      </c>
      <c r="AR40" s="25">
        <v>0</v>
      </c>
      <c r="AS40" s="25">
        <v>0</v>
      </c>
      <c r="AT40" s="25">
        <v>0</v>
      </c>
      <c r="AU40" s="120">
        <v>1</v>
      </c>
      <c r="AV40" s="25">
        <v>0</v>
      </c>
      <c r="AW40" s="25">
        <v>0</v>
      </c>
      <c r="AX40" s="25">
        <v>0</v>
      </c>
      <c r="AY40" s="128">
        <f t="shared" si="0"/>
        <v>24</v>
      </c>
    </row>
    <row r="41" spans="1:51">
      <c r="A41" s="39">
        <v>36</v>
      </c>
      <c r="B41" s="38" t="s">
        <v>45</v>
      </c>
      <c r="C41" s="29">
        <v>3</v>
      </c>
      <c r="D41" s="198">
        <v>0</v>
      </c>
      <c r="E41" s="56"/>
      <c r="F41" s="198"/>
      <c r="G41" s="29">
        <v>3</v>
      </c>
      <c r="H41" s="198">
        <v>0</v>
      </c>
      <c r="I41" s="198"/>
      <c r="J41" s="198"/>
      <c r="K41" s="29">
        <v>3</v>
      </c>
      <c r="L41" s="198">
        <v>0</v>
      </c>
      <c r="M41" s="198"/>
      <c r="N41" s="198"/>
      <c r="O41" s="29">
        <v>3</v>
      </c>
      <c r="P41" s="198">
        <v>0</v>
      </c>
      <c r="Q41" s="198"/>
      <c r="R41" s="198"/>
      <c r="S41" s="29">
        <v>3</v>
      </c>
      <c r="T41" s="198">
        <v>0</v>
      </c>
      <c r="U41" s="198"/>
      <c r="V41" s="198"/>
      <c r="W41" s="29">
        <v>3</v>
      </c>
      <c r="X41" s="198">
        <v>0</v>
      </c>
      <c r="Y41" s="198"/>
      <c r="Z41" s="198"/>
      <c r="AA41" s="29">
        <v>2</v>
      </c>
      <c r="AB41" s="198">
        <v>0</v>
      </c>
      <c r="AC41" s="198"/>
      <c r="AD41" s="198"/>
      <c r="AE41" s="29">
        <v>2</v>
      </c>
      <c r="AF41" s="198">
        <v>0</v>
      </c>
      <c r="AG41" s="198"/>
      <c r="AH41" s="73"/>
      <c r="AI41" s="29">
        <v>1</v>
      </c>
      <c r="AJ41" s="198"/>
      <c r="AK41" s="198"/>
      <c r="AL41" s="198"/>
      <c r="AM41" s="29">
        <v>0</v>
      </c>
      <c r="AN41" s="25">
        <v>0</v>
      </c>
      <c r="AO41" s="25">
        <v>0</v>
      </c>
      <c r="AP41" s="25">
        <v>0</v>
      </c>
      <c r="AQ41" s="28"/>
      <c r="AR41" s="25">
        <v>0</v>
      </c>
      <c r="AS41" s="25">
        <v>0</v>
      </c>
      <c r="AT41" s="25">
        <v>0</v>
      </c>
      <c r="AU41" s="120">
        <v>1</v>
      </c>
      <c r="AV41" s="25">
        <v>0</v>
      </c>
      <c r="AW41" s="25">
        <v>0</v>
      </c>
      <c r="AX41" s="25">
        <v>0</v>
      </c>
      <c r="AY41" s="128">
        <f t="shared" si="0"/>
        <v>24</v>
      </c>
    </row>
    <row r="42" spans="1:51">
      <c r="A42" s="39">
        <v>37</v>
      </c>
      <c r="B42" s="38" t="s">
        <v>46</v>
      </c>
      <c r="C42" s="29">
        <v>3</v>
      </c>
      <c r="D42" s="198">
        <v>23</v>
      </c>
      <c r="E42" s="56">
        <v>23</v>
      </c>
      <c r="F42" s="198">
        <v>18</v>
      </c>
      <c r="G42" s="29">
        <v>3</v>
      </c>
      <c r="H42" s="198">
        <v>41</v>
      </c>
      <c r="I42" s="198">
        <v>41</v>
      </c>
      <c r="J42" s="198">
        <v>18</v>
      </c>
      <c r="K42" s="29">
        <v>3</v>
      </c>
      <c r="L42" s="198">
        <v>4</v>
      </c>
      <c r="M42" s="198">
        <v>4</v>
      </c>
      <c r="N42" s="198">
        <v>3</v>
      </c>
      <c r="O42" s="29">
        <v>3</v>
      </c>
      <c r="P42" s="198">
        <v>12</v>
      </c>
      <c r="Q42" s="198">
        <v>12</v>
      </c>
      <c r="R42" s="198">
        <v>5</v>
      </c>
      <c r="S42" s="29">
        <v>3</v>
      </c>
      <c r="T42" s="198">
        <v>53</v>
      </c>
      <c r="U42" s="198">
        <v>53</v>
      </c>
      <c r="V42" s="198">
        <v>53</v>
      </c>
      <c r="W42" s="29">
        <v>3</v>
      </c>
      <c r="X42" s="198">
        <v>9</v>
      </c>
      <c r="Y42" s="198">
        <v>9</v>
      </c>
      <c r="Z42" s="198">
        <v>4</v>
      </c>
      <c r="AA42" s="29">
        <v>2</v>
      </c>
      <c r="AB42" s="198">
        <v>4</v>
      </c>
      <c r="AC42" s="198">
        <v>4</v>
      </c>
      <c r="AD42" s="198">
        <v>3</v>
      </c>
      <c r="AE42" s="29">
        <v>2</v>
      </c>
      <c r="AF42" s="198">
        <v>2</v>
      </c>
      <c r="AG42" s="198">
        <v>2</v>
      </c>
      <c r="AH42" s="73">
        <v>1</v>
      </c>
      <c r="AI42" s="29">
        <v>1</v>
      </c>
      <c r="AJ42" s="198">
        <v>0</v>
      </c>
      <c r="AK42" s="198">
        <v>0</v>
      </c>
      <c r="AL42" s="198">
        <v>0</v>
      </c>
      <c r="AM42" s="29">
        <v>0</v>
      </c>
      <c r="AN42" s="25">
        <v>0</v>
      </c>
      <c r="AO42" s="25">
        <v>0</v>
      </c>
      <c r="AP42" s="25">
        <v>0</v>
      </c>
      <c r="AQ42" s="28">
        <v>0</v>
      </c>
      <c r="AR42" s="25">
        <v>0</v>
      </c>
      <c r="AS42" s="25">
        <v>0</v>
      </c>
      <c r="AT42" s="25">
        <v>0</v>
      </c>
      <c r="AU42" s="120">
        <v>1</v>
      </c>
      <c r="AV42" s="25">
        <v>0</v>
      </c>
      <c r="AW42" s="25">
        <v>0</v>
      </c>
      <c r="AX42" s="25">
        <v>0</v>
      </c>
      <c r="AY42" s="128">
        <f t="shared" si="0"/>
        <v>24</v>
      </c>
    </row>
    <row r="43" spans="1:51">
      <c r="A43" s="39">
        <v>38</v>
      </c>
      <c r="B43" s="38" t="s">
        <v>47</v>
      </c>
      <c r="C43" s="29">
        <v>2</v>
      </c>
      <c r="D43" s="198">
        <v>0</v>
      </c>
      <c r="E43" s="198"/>
      <c r="F43" s="198"/>
      <c r="G43" s="29">
        <v>2</v>
      </c>
      <c r="H43" s="198">
        <v>0</v>
      </c>
      <c r="I43" s="198"/>
      <c r="J43" s="198"/>
      <c r="K43" s="29">
        <v>2</v>
      </c>
      <c r="L43" s="198">
        <v>0</v>
      </c>
      <c r="M43" s="198"/>
      <c r="N43" s="198"/>
      <c r="O43" s="29">
        <v>2</v>
      </c>
      <c r="P43" s="198">
        <v>0</v>
      </c>
      <c r="Q43" s="198"/>
      <c r="R43" s="198"/>
      <c r="S43" s="29">
        <v>2</v>
      </c>
      <c r="T43" s="198">
        <v>0</v>
      </c>
      <c r="U43" s="198"/>
      <c r="V43" s="198"/>
      <c r="W43" s="29">
        <v>2</v>
      </c>
      <c r="X43" s="198">
        <v>0</v>
      </c>
      <c r="Y43" s="198"/>
      <c r="Z43" s="198"/>
      <c r="AA43" s="29">
        <v>2</v>
      </c>
      <c r="AB43" s="198">
        <v>0</v>
      </c>
      <c r="AC43" s="198"/>
      <c r="AD43" s="198"/>
      <c r="AE43" s="29">
        <v>2</v>
      </c>
      <c r="AF43" s="198">
        <v>0</v>
      </c>
      <c r="AG43" s="198"/>
      <c r="AH43" s="73"/>
      <c r="AI43" s="29">
        <v>1</v>
      </c>
      <c r="AJ43" s="198"/>
      <c r="AK43" s="198"/>
      <c r="AL43" s="198"/>
      <c r="AM43" s="29">
        <v>1</v>
      </c>
      <c r="AN43" s="25">
        <v>0</v>
      </c>
      <c r="AO43" s="25">
        <v>0</v>
      </c>
      <c r="AP43" s="25">
        <v>0</v>
      </c>
      <c r="AQ43" s="28"/>
      <c r="AR43" s="25">
        <v>0</v>
      </c>
      <c r="AS43" s="25">
        <v>0</v>
      </c>
      <c r="AT43" s="25">
        <v>0</v>
      </c>
      <c r="AU43" s="120">
        <v>1</v>
      </c>
      <c r="AV43" s="25">
        <v>0</v>
      </c>
      <c r="AW43" s="25">
        <v>0</v>
      </c>
      <c r="AX43" s="25">
        <v>0</v>
      </c>
      <c r="AY43" s="128">
        <f t="shared" si="0"/>
        <v>19</v>
      </c>
    </row>
    <row r="44" spans="1:51">
      <c r="A44" s="39">
        <v>39</v>
      </c>
      <c r="B44" s="38" t="s">
        <v>48</v>
      </c>
      <c r="C44" s="29">
        <v>2</v>
      </c>
      <c r="D44" s="198">
        <v>0</v>
      </c>
      <c r="E44" s="198"/>
      <c r="F44" s="198"/>
      <c r="G44" s="29">
        <v>2</v>
      </c>
      <c r="H44" s="198">
        <v>0</v>
      </c>
      <c r="I44" s="198"/>
      <c r="J44" s="198"/>
      <c r="K44" s="29">
        <v>2</v>
      </c>
      <c r="L44" s="198">
        <v>0</v>
      </c>
      <c r="M44" s="198"/>
      <c r="N44" s="198"/>
      <c r="O44" s="29">
        <v>2</v>
      </c>
      <c r="P44" s="198">
        <v>0</v>
      </c>
      <c r="Q44" s="198"/>
      <c r="R44" s="198"/>
      <c r="S44" s="29">
        <v>2</v>
      </c>
      <c r="T44" s="198">
        <v>0</v>
      </c>
      <c r="U44" s="198"/>
      <c r="V44" s="198"/>
      <c r="W44" s="29">
        <v>2</v>
      </c>
      <c r="X44" s="198">
        <v>0</v>
      </c>
      <c r="Y44" s="198"/>
      <c r="Z44" s="198"/>
      <c r="AA44" s="29">
        <v>2</v>
      </c>
      <c r="AB44" s="198">
        <v>0</v>
      </c>
      <c r="AC44" s="198"/>
      <c r="AD44" s="198"/>
      <c r="AE44" s="29">
        <v>2</v>
      </c>
      <c r="AF44" s="198">
        <v>0</v>
      </c>
      <c r="AG44" s="198"/>
      <c r="AH44" s="73"/>
      <c r="AI44" s="29">
        <v>1</v>
      </c>
      <c r="AJ44" s="198"/>
      <c r="AK44" s="198"/>
      <c r="AL44" s="198"/>
      <c r="AM44" s="29">
        <v>0</v>
      </c>
      <c r="AN44" s="25">
        <v>0</v>
      </c>
      <c r="AO44" s="25">
        <v>0</v>
      </c>
      <c r="AP44" s="25">
        <v>0</v>
      </c>
      <c r="AQ44" s="28"/>
      <c r="AR44" s="25">
        <v>0</v>
      </c>
      <c r="AS44" s="25">
        <v>0</v>
      </c>
      <c r="AT44" s="25">
        <v>0</v>
      </c>
      <c r="AU44" s="120">
        <v>1</v>
      </c>
      <c r="AV44" s="25">
        <v>0</v>
      </c>
      <c r="AW44" s="25">
        <v>0</v>
      </c>
      <c r="AX44" s="25">
        <v>0</v>
      </c>
      <c r="AY44" s="128">
        <f t="shared" si="0"/>
        <v>18</v>
      </c>
    </row>
    <row r="45" spans="1:51">
      <c r="A45" s="39">
        <v>40</v>
      </c>
      <c r="B45" s="38" t="s">
        <v>49</v>
      </c>
      <c r="C45" s="29">
        <v>2</v>
      </c>
      <c r="D45" s="198">
        <v>5</v>
      </c>
      <c r="E45" s="56">
        <v>5</v>
      </c>
      <c r="F45" s="198">
        <v>5</v>
      </c>
      <c r="G45" s="29">
        <v>2</v>
      </c>
      <c r="H45" s="198">
        <v>78</v>
      </c>
      <c r="I45" s="198">
        <v>78</v>
      </c>
      <c r="J45" s="198">
        <v>78</v>
      </c>
      <c r="K45" s="29">
        <v>2</v>
      </c>
      <c r="L45" s="198">
        <v>16</v>
      </c>
      <c r="M45" s="198">
        <v>16</v>
      </c>
      <c r="N45" s="198">
        <v>16</v>
      </c>
      <c r="O45" s="29">
        <v>2</v>
      </c>
      <c r="P45" s="198">
        <v>36</v>
      </c>
      <c r="Q45" s="198">
        <v>36</v>
      </c>
      <c r="R45" s="198">
        <v>36</v>
      </c>
      <c r="S45" s="29">
        <v>2</v>
      </c>
      <c r="T45" s="198">
        <v>80</v>
      </c>
      <c r="U45" s="198">
        <v>80</v>
      </c>
      <c r="V45" s="198">
        <v>80</v>
      </c>
      <c r="W45" s="29">
        <v>2</v>
      </c>
      <c r="X45" s="198">
        <v>24</v>
      </c>
      <c r="Y45" s="198">
        <v>24</v>
      </c>
      <c r="Z45" s="198">
        <v>24</v>
      </c>
      <c r="AA45" s="29">
        <v>2</v>
      </c>
      <c r="AB45" s="198">
        <v>8</v>
      </c>
      <c r="AC45" s="198">
        <v>8</v>
      </c>
      <c r="AD45" s="198">
        <v>8</v>
      </c>
      <c r="AE45" s="29">
        <v>2</v>
      </c>
      <c r="AF45" s="198">
        <v>5</v>
      </c>
      <c r="AG45" s="198">
        <v>5</v>
      </c>
      <c r="AH45" s="73">
        <v>5</v>
      </c>
      <c r="AI45" s="29">
        <v>1</v>
      </c>
      <c r="AJ45" s="198">
        <v>36</v>
      </c>
      <c r="AK45" s="198">
        <v>36</v>
      </c>
      <c r="AL45" s="198">
        <v>33</v>
      </c>
      <c r="AM45" s="29">
        <v>1</v>
      </c>
      <c r="AN45" s="25">
        <v>3</v>
      </c>
      <c r="AO45" s="25">
        <v>3</v>
      </c>
      <c r="AP45" s="25">
        <v>3</v>
      </c>
      <c r="AQ45" s="28">
        <v>0</v>
      </c>
      <c r="AR45" s="25">
        <v>6</v>
      </c>
      <c r="AS45" s="25">
        <v>6</v>
      </c>
      <c r="AT45" s="25">
        <v>6</v>
      </c>
      <c r="AU45" s="120">
        <v>1</v>
      </c>
      <c r="AV45" s="25">
        <v>32</v>
      </c>
      <c r="AW45" s="25">
        <v>32</v>
      </c>
      <c r="AX45" s="25">
        <v>0</v>
      </c>
      <c r="AY45" s="128">
        <f t="shared" si="0"/>
        <v>19</v>
      </c>
    </row>
    <row r="46" spans="1:51">
      <c r="A46" s="39">
        <v>41</v>
      </c>
      <c r="B46" s="38" t="s">
        <v>50</v>
      </c>
      <c r="C46" s="29">
        <v>2</v>
      </c>
      <c r="D46" s="198">
        <v>68</v>
      </c>
      <c r="E46" s="56">
        <v>68</v>
      </c>
      <c r="F46" s="198">
        <v>68</v>
      </c>
      <c r="G46" s="29">
        <v>2</v>
      </c>
      <c r="H46" s="198">
        <v>81</v>
      </c>
      <c r="I46" s="198">
        <v>81</v>
      </c>
      <c r="J46" s="198">
        <v>81</v>
      </c>
      <c r="K46" s="29">
        <v>2</v>
      </c>
      <c r="L46" s="198">
        <v>70</v>
      </c>
      <c r="M46" s="198">
        <v>70</v>
      </c>
      <c r="N46" s="198">
        <v>70</v>
      </c>
      <c r="O46" s="29">
        <v>2</v>
      </c>
      <c r="P46" s="198">
        <v>67</v>
      </c>
      <c r="Q46" s="198">
        <v>67</v>
      </c>
      <c r="R46" s="198">
        <v>67</v>
      </c>
      <c r="S46" s="29">
        <v>2</v>
      </c>
      <c r="T46" s="198">
        <v>78</v>
      </c>
      <c r="U46" s="198">
        <v>78</v>
      </c>
      <c r="V46" s="198">
        <v>58</v>
      </c>
      <c r="W46" s="29">
        <v>2</v>
      </c>
      <c r="X46" s="198">
        <v>72</v>
      </c>
      <c r="Y46" s="198">
        <v>72</v>
      </c>
      <c r="Z46" s="198">
        <v>72</v>
      </c>
      <c r="AA46" s="29">
        <v>2</v>
      </c>
      <c r="AB46" s="198">
        <v>9</v>
      </c>
      <c r="AC46" s="198">
        <v>7</v>
      </c>
      <c r="AD46" s="198">
        <v>7</v>
      </c>
      <c r="AE46" s="29">
        <v>2</v>
      </c>
      <c r="AF46" s="198">
        <v>77</v>
      </c>
      <c r="AG46" s="198">
        <v>45</v>
      </c>
      <c r="AH46" s="73">
        <v>45</v>
      </c>
      <c r="AI46" s="29">
        <v>1</v>
      </c>
      <c r="AJ46" s="198">
        <v>0</v>
      </c>
      <c r="AK46" s="198">
        <v>0</v>
      </c>
      <c r="AL46" s="198">
        <v>0</v>
      </c>
      <c r="AM46" s="29">
        <v>1</v>
      </c>
      <c r="AN46" s="25">
        <v>1</v>
      </c>
      <c r="AO46" s="25">
        <v>1</v>
      </c>
      <c r="AP46" s="25">
        <v>1</v>
      </c>
      <c r="AQ46" s="28">
        <v>0</v>
      </c>
      <c r="AR46" s="25">
        <v>0</v>
      </c>
      <c r="AS46" s="25">
        <v>0</v>
      </c>
      <c r="AT46" s="25">
        <v>0</v>
      </c>
      <c r="AU46" s="120">
        <v>1</v>
      </c>
      <c r="AV46" s="25">
        <v>40</v>
      </c>
      <c r="AW46" s="25">
        <v>40</v>
      </c>
      <c r="AX46" s="25">
        <v>20</v>
      </c>
      <c r="AY46" s="128">
        <f t="shared" si="0"/>
        <v>19</v>
      </c>
    </row>
    <row r="47" spans="1:51">
      <c r="A47" s="39">
        <v>42</v>
      </c>
      <c r="B47" s="38" t="s">
        <v>51</v>
      </c>
      <c r="C47" s="29">
        <v>2</v>
      </c>
      <c r="D47" s="198">
        <v>0</v>
      </c>
      <c r="E47" s="198"/>
      <c r="F47" s="198"/>
      <c r="G47" s="29">
        <v>2</v>
      </c>
      <c r="H47" s="198">
        <v>0</v>
      </c>
      <c r="I47" s="198"/>
      <c r="J47" s="198"/>
      <c r="K47" s="29">
        <v>2</v>
      </c>
      <c r="L47" s="198">
        <v>0</v>
      </c>
      <c r="M47" s="198"/>
      <c r="N47" s="198"/>
      <c r="O47" s="29">
        <v>2</v>
      </c>
      <c r="P47" s="198">
        <v>0</v>
      </c>
      <c r="Q47" s="198"/>
      <c r="R47" s="198"/>
      <c r="S47" s="29">
        <v>2</v>
      </c>
      <c r="T47" s="198">
        <v>0</v>
      </c>
      <c r="U47" s="198"/>
      <c r="V47" s="198"/>
      <c r="W47" s="29">
        <v>2</v>
      </c>
      <c r="X47" s="198">
        <v>0</v>
      </c>
      <c r="Y47" s="198"/>
      <c r="Z47" s="198"/>
      <c r="AA47" s="29">
        <v>2</v>
      </c>
      <c r="AB47" s="198">
        <v>0</v>
      </c>
      <c r="AC47" s="198"/>
      <c r="AD47" s="198"/>
      <c r="AE47" s="29">
        <v>2</v>
      </c>
      <c r="AF47" s="198">
        <v>0</v>
      </c>
      <c r="AG47" s="198"/>
      <c r="AH47" s="73"/>
      <c r="AI47" s="29">
        <v>1</v>
      </c>
      <c r="AJ47" s="198"/>
      <c r="AK47" s="198"/>
      <c r="AL47" s="198"/>
      <c r="AM47" s="29">
        <v>0</v>
      </c>
      <c r="AN47" s="25">
        <v>0</v>
      </c>
      <c r="AO47" s="25">
        <v>0</v>
      </c>
      <c r="AP47" s="25">
        <v>0</v>
      </c>
      <c r="AQ47" s="28"/>
      <c r="AR47" s="25">
        <v>0</v>
      </c>
      <c r="AS47" s="25">
        <v>0</v>
      </c>
      <c r="AT47" s="25">
        <v>0</v>
      </c>
      <c r="AU47" s="120">
        <v>1</v>
      </c>
      <c r="AV47" s="25">
        <v>0</v>
      </c>
      <c r="AW47" s="25">
        <v>0</v>
      </c>
      <c r="AX47" s="25">
        <v>0</v>
      </c>
      <c r="AY47" s="128">
        <f t="shared" si="0"/>
        <v>18</v>
      </c>
    </row>
    <row r="48" spans="1:51">
      <c r="A48" s="39">
        <v>43</v>
      </c>
      <c r="B48" s="38" t="s">
        <v>52</v>
      </c>
      <c r="C48" s="29">
        <v>2</v>
      </c>
      <c r="D48" s="198">
        <v>0</v>
      </c>
      <c r="E48" s="198"/>
      <c r="F48" s="198"/>
      <c r="G48" s="29">
        <v>2</v>
      </c>
      <c r="H48" s="198">
        <v>0</v>
      </c>
      <c r="I48" s="198"/>
      <c r="J48" s="198"/>
      <c r="K48" s="29">
        <v>2</v>
      </c>
      <c r="L48" s="198">
        <v>0</v>
      </c>
      <c r="M48" s="198"/>
      <c r="N48" s="198"/>
      <c r="O48" s="29">
        <v>2</v>
      </c>
      <c r="P48" s="198">
        <v>0</v>
      </c>
      <c r="Q48" s="198"/>
      <c r="R48" s="198"/>
      <c r="S48" s="29">
        <v>2</v>
      </c>
      <c r="T48" s="198">
        <v>0</v>
      </c>
      <c r="U48" s="198"/>
      <c r="V48" s="198"/>
      <c r="W48" s="29">
        <v>2</v>
      </c>
      <c r="X48" s="198">
        <v>0</v>
      </c>
      <c r="Y48" s="198"/>
      <c r="Z48" s="198"/>
      <c r="AA48" s="29">
        <v>2</v>
      </c>
      <c r="AB48" s="198">
        <v>0</v>
      </c>
      <c r="AC48" s="198"/>
      <c r="AD48" s="198"/>
      <c r="AE48" s="29">
        <v>2</v>
      </c>
      <c r="AF48" s="198">
        <v>0</v>
      </c>
      <c r="AG48" s="198"/>
      <c r="AH48" s="73"/>
      <c r="AI48" s="29">
        <v>1</v>
      </c>
      <c r="AJ48" s="198"/>
      <c r="AK48" s="198"/>
      <c r="AL48" s="198"/>
      <c r="AM48" s="29">
        <v>0</v>
      </c>
      <c r="AN48" s="25">
        <v>0</v>
      </c>
      <c r="AO48" s="25">
        <v>0</v>
      </c>
      <c r="AP48" s="25">
        <v>0</v>
      </c>
      <c r="AQ48" s="28"/>
      <c r="AR48" s="25">
        <v>0</v>
      </c>
      <c r="AS48" s="25">
        <v>0</v>
      </c>
      <c r="AT48" s="25">
        <v>0</v>
      </c>
      <c r="AU48" s="120">
        <v>2</v>
      </c>
      <c r="AV48" s="25">
        <v>0</v>
      </c>
      <c r="AW48" s="25">
        <v>0</v>
      </c>
      <c r="AX48" s="25">
        <v>0</v>
      </c>
      <c r="AY48" s="128">
        <f t="shared" si="0"/>
        <v>19</v>
      </c>
    </row>
    <row r="49" spans="1:52">
      <c r="A49" s="39">
        <v>44</v>
      </c>
      <c r="B49" s="38" t="s">
        <v>53</v>
      </c>
      <c r="C49" s="29">
        <v>3</v>
      </c>
      <c r="D49" s="198">
        <v>27</v>
      </c>
      <c r="E49" s="198">
        <v>23</v>
      </c>
      <c r="F49" s="198">
        <v>23</v>
      </c>
      <c r="G49" s="29">
        <v>3</v>
      </c>
      <c r="H49" s="198">
        <v>739</v>
      </c>
      <c r="I49" s="198">
        <v>719</v>
      </c>
      <c r="J49" s="198">
        <v>719</v>
      </c>
      <c r="K49" s="29">
        <v>3</v>
      </c>
      <c r="L49" s="198">
        <v>42</v>
      </c>
      <c r="M49" s="198">
        <v>37</v>
      </c>
      <c r="N49" s="198">
        <v>37</v>
      </c>
      <c r="O49" s="29">
        <v>3</v>
      </c>
      <c r="P49" s="198">
        <v>38</v>
      </c>
      <c r="Q49" s="198">
        <v>38</v>
      </c>
      <c r="R49" s="198">
        <v>38</v>
      </c>
      <c r="S49" s="29">
        <v>3</v>
      </c>
      <c r="T49" s="198">
        <v>536</v>
      </c>
      <c r="U49" s="198">
        <v>322</v>
      </c>
      <c r="V49" s="198">
        <v>0</v>
      </c>
      <c r="W49" s="29">
        <v>3</v>
      </c>
      <c r="X49" s="198">
        <v>219</v>
      </c>
      <c r="Y49" s="198">
        <v>204</v>
      </c>
      <c r="Z49" s="198">
        <v>204</v>
      </c>
      <c r="AA49" s="29">
        <v>2</v>
      </c>
      <c r="AB49" s="198">
        <v>15</v>
      </c>
      <c r="AC49" s="198">
        <v>15</v>
      </c>
      <c r="AD49" s="198">
        <v>15</v>
      </c>
      <c r="AE49" s="29">
        <v>2</v>
      </c>
      <c r="AF49" s="198">
        <v>36</v>
      </c>
      <c r="AG49" s="198">
        <v>36</v>
      </c>
      <c r="AH49" s="73">
        <v>36</v>
      </c>
      <c r="AI49" s="29">
        <v>1</v>
      </c>
      <c r="AJ49" s="198">
        <v>0</v>
      </c>
      <c r="AK49" s="198">
        <v>0</v>
      </c>
      <c r="AL49" s="198">
        <v>0</v>
      </c>
      <c r="AM49" s="29">
        <v>0</v>
      </c>
      <c r="AN49" s="25">
        <v>0</v>
      </c>
      <c r="AO49" s="25">
        <v>0</v>
      </c>
      <c r="AP49" s="25">
        <v>0</v>
      </c>
      <c r="AQ49" s="28">
        <v>0</v>
      </c>
      <c r="AR49" s="25">
        <v>0</v>
      </c>
      <c r="AS49" s="25">
        <v>0</v>
      </c>
      <c r="AT49" s="25">
        <v>0</v>
      </c>
      <c r="AU49" s="120">
        <v>1</v>
      </c>
      <c r="AV49" s="25">
        <v>0</v>
      </c>
      <c r="AW49" s="25">
        <v>0</v>
      </c>
      <c r="AX49" s="25">
        <v>0</v>
      </c>
      <c r="AY49" s="128">
        <f t="shared" si="0"/>
        <v>24</v>
      </c>
    </row>
    <row r="50" spans="1:52">
      <c r="A50" s="39">
        <v>45</v>
      </c>
      <c r="B50" s="38" t="s">
        <v>54</v>
      </c>
      <c r="C50" s="29">
        <v>2</v>
      </c>
      <c r="D50" s="198">
        <v>64</v>
      </c>
      <c r="E50" s="56">
        <v>64</v>
      </c>
      <c r="F50" s="198">
        <v>38</v>
      </c>
      <c r="G50" s="29">
        <v>2</v>
      </c>
      <c r="H50" s="198">
        <v>61</v>
      </c>
      <c r="I50" s="198">
        <v>61</v>
      </c>
      <c r="J50" s="198">
        <v>45</v>
      </c>
      <c r="K50" s="29">
        <v>2</v>
      </c>
      <c r="L50" s="198">
        <v>24</v>
      </c>
      <c r="M50" s="198">
        <v>24</v>
      </c>
      <c r="N50" s="198">
        <v>12</v>
      </c>
      <c r="O50" s="29">
        <v>2</v>
      </c>
      <c r="P50" s="198">
        <v>32</v>
      </c>
      <c r="Q50" s="198">
        <v>32</v>
      </c>
      <c r="R50" s="198">
        <v>30</v>
      </c>
      <c r="S50" s="29">
        <v>2</v>
      </c>
      <c r="T50" s="198">
        <v>48</v>
      </c>
      <c r="U50" s="198">
        <v>48</v>
      </c>
      <c r="V50" s="198">
        <v>0</v>
      </c>
      <c r="W50" s="29">
        <v>2</v>
      </c>
      <c r="X50" s="198">
        <v>68</v>
      </c>
      <c r="Y50" s="198">
        <v>68</v>
      </c>
      <c r="Z50" s="198">
        <v>68</v>
      </c>
      <c r="AA50" s="29">
        <v>2</v>
      </c>
      <c r="AB50" s="198">
        <v>63</v>
      </c>
      <c r="AC50" s="198">
        <v>63</v>
      </c>
      <c r="AD50" s="198">
        <v>60</v>
      </c>
      <c r="AE50" s="29">
        <v>2</v>
      </c>
      <c r="AF50" s="198">
        <v>29</v>
      </c>
      <c r="AG50" s="198">
        <v>29</v>
      </c>
      <c r="AH50" s="73">
        <v>28</v>
      </c>
      <c r="AI50" s="29">
        <v>1</v>
      </c>
      <c r="AJ50" s="198">
        <v>25</v>
      </c>
      <c r="AK50" s="198">
        <v>25</v>
      </c>
      <c r="AL50" s="198">
        <v>0</v>
      </c>
      <c r="AM50" s="29">
        <v>0</v>
      </c>
      <c r="AN50" s="25">
        <v>0</v>
      </c>
      <c r="AO50" s="25">
        <v>0</v>
      </c>
      <c r="AP50" s="25">
        <v>0</v>
      </c>
      <c r="AQ50" s="28">
        <v>1</v>
      </c>
      <c r="AR50" s="25">
        <v>0</v>
      </c>
      <c r="AS50" s="25">
        <v>0</v>
      </c>
      <c r="AT50" s="25">
        <v>0</v>
      </c>
      <c r="AU50" s="120">
        <v>1</v>
      </c>
      <c r="AV50" s="25">
        <v>0</v>
      </c>
      <c r="AW50" s="25">
        <v>0</v>
      </c>
      <c r="AX50" s="25">
        <v>0</v>
      </c>
      <c r="AY50" s="128">
        <f t="shared" si="0"/>
        <v>19</v>
      </c>
    </row>
    <row r="51" spans="1:52">
      <c r="A51" s="39">
        <v>46</v>
      </c>
      <c r="B51" s="38" t="s">
        <v>55</v>
      </c>
      <c r="C51" s="29">
        <v>2</v>
      </c>
      <c r="D51" s="198">
        <v>7</v>
      </c>
      <c r="E51" s="56">
        <v>5</v>
      </c>
      <c r="F51" s="198">
        <v>4</v>
      </c>
      <c r="G51" s="29">
        <v>2</v>
      </c>
      <c r="H51" s="198">
        <v>8</v>
      </c>
      <c r="I51" s="198">
        <v>6</v>
      </c>
      <c r="J51" s="198">
        <v>5</v>
      </c>
      <c r="K51" s="29">
        <v>2</v>
      </c>
      <c r="L51" s="198">
        <v>6</v>
      </c>
      <c r="M51" s="198">
        <v>6</v>
      </c>
      <c r="N51" s="198">
        <v>1</v>
      </c>
      <c r="O51" s="29">
        <v>2</v>
      </c>
      <c r="P51" s="198">
        <v>10</v>
      </c>
      <c r="Q51" s="198">
        <v>10</v>
      </c>
      <c r="R51" s="198">
        <v>10</v>
      </c>
      <c r="S51" s="29">
        <v>2</v>
      </c>
      <c r="T51" s="198">
        <v>17</v>
      </c>
      <c r="U51" s="198">
        <v>10</v>
      </c>
      <c r="V51" s="198">
        <v>5</v>
      </c>
      <c r="W51" s="29">
        <v>2</v>
      </c>
      <c r="X51" s="198">
        <v>6</v>
      </c>
      <c r="Y51" s="198">
        <v>6</v>
      </c>
      <c r="Z51" s="198">
        <v>6</v>
      </c>
      <c r="AA51" s="29">
        <v>2</v>
      </c>
      <c r="AB51" s="198">
        <v>5</v>
      </c>
      <c r="AC51" s="198">
        <v>5</v>
      </c>
      <c r="AD51" s="198">
        <v>5</v>
      </c>
      <c r="AE51" s="29">
        <v>2</v>
      </c>
      <c r="AF51" s="198">
        <v>5</v>
      </c>
      <c r="AG51" s="198">
        <v>5</v>
      </c>
      <c r="AH51" s="73">
        <v>0</v>
      </c>
      <c r="AI51" s="29">
        <v>1</v>
      </c>
      <c r="AJ51" s="198">
        <v>6</v>
      </c>
      <c r="AK51" s="198">
        <v>6</v>
      </c>
      <c r="AL51" s="198">
        <v>0</v>
      </c>
      <c r="AM51" s="29">
        <v>0</v>
      </c>
      <c r="AN51" s="25">
        <v>0</v>
      </c>
      <c r="AO51" s="25">
        <v>0</v>
      </c>
      <c r="AP51" s="25">
        <v>0</v>
      </c>
      <c r="AQ51" s="28">
        <v>1</v>
      </c>
      <c r="AR51" s="25">
        <v>4</v>
      </c>
      <c r="AS51" s="25">
        <v>4</v>
      </c>
      <c r="AT51" s="25">
        <v>0</v>
      </c>
      <c r="AU51" s="120">
        <v>1</v>
      </c>
      <c r="AV51" s="25">
        <v>0</v>
      </c>
      <c r="AW51" s="25">
        <v>0</v>
      </c>
      <c r="AX51" s="25">
        <v>0</v>
      </c>
      <c r="AY51" s="128">
        <f t="shared" si="0"/>
        <v>19</v>
      </c>
    </row>
    <row r="52" spans="1:52">
      <c r="A52" s="39">
        <v>47</v>
      </c>
      <c r="B52" s="38" t="s">
        <v>56</v>
      </c>
      <c r="C52" s="29">
        <v>2</v>
      </c>
      <c r="D52" s="198">
        <v>39</v>
      </c>
      <c r="E52" s="56">
        <v>39</v>
      </c>
      <c r="F52" s="198">
        <v>39</v>
      </c>
      <c r="G52" s="29">
        <v>2</v>
      </c>
      <c r="H52" s="198">
        <v>109</v>
      </c>
      <c r="I52" s="198">
        <v>109</v>
      </c>
      <c r="J52" s="198">
        <v>109</v>
      </c>
      <c r="K52" s="29">
        <v>2</v>
      </c>
      <c r="L52" s="198">
        <v>48</v>
      </c>
      <c r="M52" s="198">
        <v>48</v>
      </c>
      <c r="N52" s="198">
        <v>48</v>
      </c>
      <c r="O52" s="29">
        <v>2</v>
      </c>
      <c r="P52" s="198">
        <v>44</v>
      </c>
      <c r="Q52" s="198">
        <v>44</v>
      </c>
      <c r="R52" s="198">
        <v>44</v>
      </c>
      <c r="S52" s="29">
        <v>2</v>
      </c>
      <c r="T52" s="198">
        <v>262</v>
      </c>
      <c r="U52" s="198">
        <v>262</v>
      </c>
      <c r="V52" s="198">
        <v>262</v>
      </c>
      <c r="W52" s="29">
        <v>2</v>
      </c>
      <c r="X52" s="198">
        <v>39</v>
      </c>
      <c r="Y52" s="198">
        <v>39</v>
      </c>
      <c r="Z52" s="198">
        <v>39</v>
      </c>
      <c r="AA52" s="29">
        <v>2</v>
      </c>
      <c r="AB52" s="198">
        <v>14</v>
      </c>
      <c r="AC52" s="198">
        <v>14</v>
      </c>
      <c r="AD52" s="198">
        <v>14</v>
      </c>
      <c r="AE52" s="29">
        <v>2</v>
      </c>
      <c r="AF52" s="198">
        <v>21</v>
      </c>
      <c r="AG52" s="198">
        <v>21</v>
      </c>
      <c r="AH52" s="73">
        <v>21</v>
      </c>
      <c r="AI52" s="29">
        <v>1</v>
      </c>
      <c r="AJ52" s="198">
        <v>71</v>
      </c>
      <c r="AK52" s="198">
        <v>71</v>
      </c>
      <c r="AL52" s="198">
        <v>71</v>
      </c>
      <c r="AM52" s="29">
        <v>0</v>
      </c>
      <c r="AN52" s="25">
        <v>0</v>
      </c>
      <c r="AO52" s="25">
        <v>0</v>
      </c>
      <c r="AP52" s="25">
        <v>0</v>
      </c>
      <c r="AQ52" s="28">
        <v>1</v>
      </c>
      <c r="AR52" s="25">
        <v>19</v>
      </c>
      <c r="AS52" s="25">
        <v>19</v>
      </c>
      <c r="AT52" s="25">
        <v>19</v>
      </c>
      <c r="AU52" s="120">
        <v>2</v>
      </c>
      <c r="AV52" s="25">
        <v>0</v>
      </c>
      <c r="AW52" s="25">
        <v>0</v>
      </c>
      <c r="AX52" s="25">
        <v>0</v>
      </c>
      <c r="AY52" s="128">
        <f t="shared" si="0"/>
        <v>20</v>
      </c>
    </row>
    <row r="53" spans="1:52">
      <c r="A53" s="39">
        <v>48</v>
      </c>
      <c r="B53" s="38" t="s">
        <v>57</v>
      </c>
      <c r="C53" s="29">
        <v>2</v>
      </c>
      <c r="D53" s="198">
        <v>12</v>
      </c>
      <c r="E53" s="198">
        <v>12</v>
      </c>
      <c r="F53" s="198">
        <v>12</v>
      </c>
      <c r="G53" s="29">
        <v>2</v>
      </c>
      <c r="H53" s="198">
        <v>22</v>
      </c>
      <c r="I53" s="198">
        <v>22</v>
      </c>
      <c r="J53" s="198">
        <v>22</v>
      </c>
      <c r="K53" s="29">
        <v>2</v>
      </c>
      <c r="L53" s="198">
        <v>14</v>
      </c>
      <c r="M53" s="198">
        <v>14</v>
      </c>
      <c r="N53" s="198">
        <v>14</v>
      </c>
      <c r="O53" s="29">
        <v>2</v>
      </c>
      <c r="P53" s="198">
        <v>26</v>
      </c>
      <c r="Q53" s="198">
        <v>26</v>
      </c>
      <c r="R53" s="198">
        <v>26</v>
      </c>
      <c r="S53" s="29">
        <v>2</v>
      </c>
      <c r="T53" s="198">
        <v>17</v>
      </c>
      <c r="U53" s="198">
        <v>17</v>
      </c>
      <c r="V53" s="198">
        <v>12</v>
      </c>
      <c r="W53" s="29">
        <v>2</v>
      </c>
      <c r="X53" s="198">
        <v>9</v>
      </c>
      <c r="Y53" s="198">
        <v>9</v>
      </c>
      <c r="Z53" s="198">
        <v>9</v>
      </c>
      <c r="AA53" s="29">
        <v>2</v>
      </c>
      <c r="AB53" s="198">
        <v>9</v>
      </c>
      <c r="AC53" s="198">
        <v>9</v>
      </c>
      <c r="AD53" s="198">
        <v>9</v>
      </c>
      <c r="AE53" s="29">
        <v>2</v>
      </c>
      <c r="AF53" s="198">
        <v>15</v>
      </c>
      <c r="AG53" s="198">
        <v>15</v>
      </c>
      <c r="AH53" s="73">
        <v>15</v>
      </c>
      <c r="AI53" s="29">
        <v>1</v>
      </c>
      <c r="AJ53" s="198">
        <v>12</v>
      </c>
      <c r="AK53" s="198">
        <v>12</v>
      </c>
      <c r="AL53" s="198">
        <v>0</v>
      </c>
      <c r="AM53" s="29">
        <v>0</v>
      </c>
      <c r="AN53" s="25">
        <v>0</v>
      </c>
      <c r="AO53" s="25">
        <v>0</v>
      </c>
      <c r="AP53" s="25">
        <v>0</v>
      </c>
      <c r="AQ53" s="28">
        <v>0</v>
      </c>
      <c r="AR53" s="25">
        <v>0</v>
      </c>
      <c r="AS53" s="25">
        <v>0</v>
      </c>
      <c r="AT53" s="25">
        <v>0</v>
      </c>
      <c r="AU53" s="120">
        <v>1</v>
      </c>
      <c r="AV53" s="25">
        <v>35</v>
      </c>
      <c r="AW53" s="25">
        <v>35</v>
      </c>
      <c r="AX53" s="25">
        <v>15</v>
      </c>
      <c r="AY53" s="128">
        <f t="shared" si="0"/>
        <v>18</v>
      </c>
    </row>
    <row r="54" spans="1:52">
      <c r="A54" s="304" t="s">
        <v>92</v>
      </c>
      <c r="B54" s="305"/>
      <c r="C54" s="30">
        <f>SUM(C6:C53)</f>
        <v>119</v>
      </c>
      <c r="D54" s="24">
        <f>SUM(D6:D53)</f>
        <v>1610</v>
      </c>
      <c r="E54" s="24">
        <f t="shared" ref="E54:AH54" si="1">SUM(E6:E53)</f>
        <v>1515</v>
      </c>
      <c r="F54" s="24">
        <f t="shared" si="1"/>
        <v>1139</v>
      </c>
      <c r="G54" s="30">
        <f>SUM(G6:G53)</f>
        <v>119</v>
      </c>
      <c r="H54" s="24">
        <f t="shared" si="1"/>
        <v>2733</v>
      </c>
      <c r="I54" s="24">
        <f t="shared" si="1"/>
        <v>2535</v>
      </c>
      <c r="J54" s="24">
        <f t="shared" si="1"/>
        <v>2146</v>
      </c>
      <c r="K54" s="30">
        <f>SUM(K6:K53)</f>
        <v>119</v>
      </c>
      <c r="L54" s="24">
        <f t="shared" si="1"/>
        <v>1221</v>
      </c>
      <c r="M54" s="24">
        <f t="shared" si="1"/>
        <v>1176</v>
      </c>
      <c r="N54" s="24">
        <f t="shared" si="1"/>
        <v>865</v>
      </c>
      <c r="O54" s="30">
        <f>SUM(O6:O53)</f>
        <v>119</v>
      </c>
      <c r="P54" s="24">
        <f t="shared" si="1"/>
        <v>2012</v>
      </c>
      <c r="Q54" s="24">
        <f t="shared" si="1"/>
        <v>1962</v>
      </c>
      <c r="R54" s="24">
        <f t="shared" si="1"/>
        <v>1514</v>
      </c>
      <c r="S54" s="30">
        <f>SUM(S6:S53)</f>
        <v>119</v>
      </c>
      <c r="T54" s="24">
        <f t="shared" si="1"/>
        <v>3382</v>
      </c>
      <c r="U54" s="24">
        <f t="shared" si="1"/>
        <v>2979</v>
      </c>
      <c r="V54" s="24">
        <f t="shared" si="1"/>
        <v>988</v>
      </c>
      <c r="W54" s="30">
        <f>SUM(W6:W53)</f>
        <v>117</v>
      </c>
      <c r="X54" s="24">
        <f t="shared" si="1"/>
        <v>1436</v>
      </c>
      <c r="Y54" s="24">
        <f t="shared" si="1"/>
        <v>1345</v>
      </c>
      <c r="Z54" s="24">
        <f t="shared" si="1"/>
        <v>1070</v>
      </c>
      <c r="AA54" s="30">
        <f>SUM(AA6:AA53)</f>
        <v>98</v>
      </c>
      <c r="AB54" s="24">
        <f t="shared" si="1"/>
        <v>756</v>
      </c>
      <c r="AC54" s="24">
        <f t="shared" si="1"/>
        <v>748</v>
      </c>
      <c r="AD54" s="24">
        <f t="shared" si="1"/>
        <v>611</v>
      </c>
      <c r="AE54" s="30">
        <f>SUM(AE6:AE53)</f>
        <v>98</v>
      </c>
      <c r="AF54" s="24">
        <f t="shared" si="1"/>
        <v>931</v>
      </c>
      <c r="AG54" s="24">
        <f t="shared" si="1"/>
        <v>894</v>
      </c>
      <c r="AH54" s="74">
        <f t="shared" si="1"/>
        <v>730</v>
      </c>
      <c r="AI54" s="29">
        <f>SUM(AI6:AI53)</f>
        <v>48</v>
      </c>
      <c r="AJ54" s="59">
        <v>0</v>
      </c>
      <c r="AK54" s="59">
        <v>0</v>
      </c>
      <c r="AL54" s="59">
        <v>0</v>
      </c>
      <c r="AM54" s="30">
        <f>SUM(AM6:AM53)</f>
        <v>15</v>
      </c>
      <c r="AN54" s="25">
        <v>0</v>
      </c>
      <c r="AO54" s="25">
        <v>0</v>
      </c>
      <c r="AP54" s="25">
        <v>0</v>
      </c>
      <c r="AQ54" s="30">
        <f>SUM(AQ6:AQ53)</f>
        <v>11</v>
      </c>
      <c r="AR54" s="25">
        <v>0</v>
      </c>
      <c r="AS54" s="25">
        <v>0</v>
      </c>
      <c r="AT54" s="25">
        <v>0</v>
      </c>
      <c r="AU54" s="30">
        <f>SUM(AU6:AU53)</f>
        <v>57</v>
      </c>
      <c r="AV54" s="25">
        <v>0</v>
      </c>
      <c r="AW54" s="25">
        <v>0</v>
      </c>
      <c r="AX54" s="25">
        <v>0</v>
      </c>
      <c r="AY54" s="128">
        <f t="shared" si="0"/>
        <v>1039</v>
      </c>
      <c r="AZ54">
        <f>C54+G54+K54+O54+S54+W54+AA54+AE54+AI54+AM54+AQ54+AU54</f>
        <v>1039</v>
      </c>
    </row>
    <row r="55" spans="1:52">
      <c r="A55" s="306">
        <v>49</v>
      </c>
      <c r="B55" s="66" t="s">
        <v>58</v>
      </c>
      <c r="C55" s="30">
        <f>C56+C57+C58</f>
        <v>7</v>
      </c>
      <c r="D55" s="58">
        <f t="shared" ref="D55:AW55" si="2">D56+D57+D58</f>
        <v>69</v>
      </c>
      <c r="E55" s="58">
        <f t="shared" si="2"/>
        <v>60</v>
      </c>
      <c r="F55" s="58">
        <f t="shared" si="2"/>
        <v>7</v>
      </c>
      <c r="G55" s="30">
        <f>G56+G57+G58</f>
        <v>7</v>
      </c>
      <c r="H55" s="58">
        <f t="shared" si="2"/>
        <v>98</v>
      </c>
      <c r="I55" s="58">
        <f t="shared" si="2"/>
        <v>84</v>
      </c>
      <c r="J55" s="58">
        <f t="shared" si="2"/>
        <v>18</v>
      </c>
      <c r="K55" s="30">
        <f t="shared" si="2"/>
        <v>7</v>
      </c>
      <c r="L55" s="58">
        <f t="shared" si="2"/>
        <v>99</v>
      </c>
      <c r="M55" s="58">
        <f t="shared" si="2"/>
        <v>61</v>
      </c>
      <c r="N55" s="58">
        <f t="shared" si="2"/>
        <v>7</v>
      </c>
      <c r="O55" s="30">
        <f t="shared" si="2"/>
        <v>7</v>
      </c>
      <c r="P55" s="58">
        <f t="shared" si="2"/>
        <v>116</v>
      </c>
      <c r="Q55" s="58">
        <f t="shared" si="2"/>
        <v>90</v>
      </c>
      <c r="R55" s="58">
        <f t="shared" si="2"/>
        <v>9</v>
      </c>
      <c r="S55" s="30">
        <f t="shared" si="2"/>
        <v>4</v>
      </c>
      <c r="T55" s="58">
        <f t="shared" si="2"/>
        <v>126</v>
      </c>
      <c r="U55" s="58">
        <f t="shared" si="2"/>
        <v>78</v>
      </c>
      <c r="V55" s="58">
        <f t="shared" si="2"/>
        <v>0</v>
      </c>
      <c r="W55" s="30">
        <f t="shared" si="2"/>
        <v>7</v>
      </c>
      <c r="X55" s="58">
        <f t="shared" si="2"/>
        <v>81</v>
      </c>
      <c r="Y55" s="58">
        <f t="shared" si="2"/>
        <v>63</v>
      </c>
      <c r="Z55" s="58">
        <f t="shared" si="2"/>
        <v>5</v>
      </c>
      <c r="AA55" s="30">
        <f t="shared" si="2"/>
        <v>7</v>
      </c>
      <c r="AB55" s="58">
        <f t="shared" si="2"/>
        <v>68</v>
      </c>
      <c r="AC55" s="58">
        <f t="shared" si="2"/>
        <v>60</v>
      </c>
      <c r="AD55" s="58">
        <f t="shared" si="2"/>
        <v>3</v>
      </c>
      <c r="AE55" s="30">
        <f t="shared" si="2"/>
        <v>7</v>
      </c>
      <c r="AF55" s="58">
        <f t="shared" si="2"/>
        <v>71</v>
      </c>
      <c r="AG55" s="58">
        <f t="shared" si="2"/>
        <v>62</v>
      </c>
      <c r="AH55" s="58">
        <f t="shared" si="2"/>
        <v>3</v>
      </c>
      <c r="AI55" s="29">
        <f>AI56+AI57+AI58</f>
        <v>2</v>
      </c>
      <c r="AJ55" s="58">
        <f t="shared" si="2"/>
        <v>0</v>
      </c>
      <c r="AK55" s="58">
        <f t="shared" si="2"/>
        <v>0</v>
      </c>
      <c r="AL55" s="58">
        <f t="shared" si="2"/>
        <v>0</v>
      </c>
      <c r="AM55" s="29">
        <f>AM56+AM57+AM58</f>
        <v>2</v>
      </c>
      <c r="AN55" s="58">
        <f t="shared" si="2"/>
        <v>0</v>
      </c>
      <c r="AO55" s="58">
        <f t="shared" si="2"/>
        <v>0</v>
      </c>
      <c r="AP55" s="58">
        <f t="shared" si="2"/>
        <v>0</v>
      </c>
      <c r="AQ55" s="30">
        <f t="shared" si="2"/>
        <v>0</v>
      </c>
      <c r="AR55" s="58">
        <f t="shared" si="2"/>
        <v>99</v>
      </c>
      <c r="AS55" s="58">
        <f t="shared" si="2"/>
        <v>95</v>
      </c>
      <c r="AT55" s="58">
        <f t="shared" si="2"/>
        <v>6</v>
      </c>
      <c r="AU55" s="120">
        <v>0</v>
      </c>
      <c r="AV55" s="58">
        <f t="shared" si="2"/>
        <v>0</v>
      </c>
      <c r="AW55" s="58">
        <f t="shared" si="2"/>
        <v>0</v>
      </c>
      <c r="AX55" s="198"/>
      <c r="AY55" s="128">
        <f t="shared" ref="AY55:AY66" si="3">C55+G55+K55+O55+S55+W55+AA55+AE55++AI55+AM55+AQ55+AU55</f>
        <v>57</v>
      </c>
      <c r="AZ55">
        <f>C55+G55+K55+O55+S55+W55+AA55+AE55+AI55+AM55+AQ55+AU55</f>
        <v>57</v>
      </c>
    </row>
    <row r="56" spans="1:52" ht="30">
      <c r="A56" s="307"/>
      <c r="B56" s="80" t="s">
        <v>107</v>
      </c>
      <c r="C56" s="29">
        <v>5</v>
      </c>
      <c r="D56" s="198">
        <v>0</v>
      </c>
      <c r="E56" s="198">
        <v>0</v>
      </c>
      <c r="F56" s="198">
        <v>0</v>
      </c>
      <c r="G56" s="29">
        <v>5</v>
      </c>
      <c r="H56" s="198">
        <v>0</v>
      </c>
      <c r="I56" s="198">
        <v>0</v>
      </c>
      <c r="J56" s="198">
        <v>0</v>
      </c>
      <c r="K56" s="29">
        <v>5</v>
      </c>
      <c r="L56" s="198">
        <v>0</v>
      </c>
      <c r="M56" s="198">
        <v>0</v>
      </c>
      <c r="N56" s="198">
        <v>0</v>
      </c>
      <c r="O56" s="29">
        <v>5</v>
      </c>
      <c r="P56" s="198">
        <v>0</v>
      </c>
      <c r="Q56" s="198">
        <v>0</v>
      </c>
      <c r="R56" s="198">
        <v>0</v>
      </c>
      <c r="S56" s="29">
        <v>2</v>
      </c>
      <c r="T56" s="198">
        <v>0</v>
      </c>
      <c r="U56" s="198">
        <v>0</v>
      </c>
      <c r="V56" s="198">
        <v>0</v>
      </c>
      <c r="W56" s="29">
        <v>5</v>
      </c>
      <c r="X56" s="198">
        <v>0</v>
      </c>
      <c r="Y56" s="198">
        <v>0</v>
      </c>
      <c r="Z56" s="198">
        <v>0</v>
      </c>
      <c r="AA56" s="29">
        <v>5</v>
      </c>
      <c r="AB56" s="198">
        <v>0</v>
      </c>
      <c r="AC56" s="198">
        <v>0</v>
      </c>
      <c r="AD56" s="198">
        <v>0</v>
      </c>
      <c r="AE56" s="29">
        <v>5</v>
      </c>
      <c r="AF56" s="198">
        <v>0</v>
      </c>
      <c r="AG56" s="198">
        <v>0</v>
      </c>
      <c r="AH56" s="198">
        <v>0</v>
      </c>
      <c r="AI56" s="29">
        <v>0</v>
      </c>
      <c r="AJ56" s="198">
        <v>0</v>
      </c>
      <c r="AK56" s="198">
        <v>0</v>
      </c>
      <c r="AL56" s="198">
        <v>0</v>
      </c>
      <c r="AM56" s="29">
        <v>1</v>
      </c>
      <c r="AN56" s="198">
        <v>0</v>
      </c>
      <c r="AO56" s="198">
        <v>0</v>
      </c>
      <c r="AP56" s="198">
        <v>0</v>
      </c>
      <c r="AQ56" s="35">
        <v>0</v>
      </c>
      <c r="AR56" s="198">
        <v>0</v>
      </c>
      <c r="AS56" s="198">
        <v>0</v>
      </c>
      <c r="AT56" s="198">
        <v>0</v>
      </c>
      <c r="AU56" s="120">
        <v>0</v>
      </c>
      <c r="AV56" s="198">
        <v>0</v>
      </c>
      <c r="AW56" s="198">
        <v>0</v>
      </c>
      <c r="AX56" s="198"/>
      <c r="AY56" s="128">
        <f t="shared" si="3"/>
        <v>38</v>
      </c>
    </row>
    <row r="57" spans="1:52" ht="30">
      <c r="A57" s="308"/>
      <c r="B57" s="79" t="s">
        <v>108</v>
      </c>
      <c r="C57" s="30">
        <v>2</v>
      </c>
      <c r="D57" s="24">
        <v>69</v>
      </c>
      <c r="E57" s="24">
        <v>60</v>
      </c>
      <c r="F57" s="24">
        <v>7</v>
      </c>
      <c r="G57" s="30">
        <v>2</v>
      </c>
      <c r="H57" s="57">
        <v>98</v>
      </c>
      <c r="I57" s="57">
        <v>84</v>
      </c>
      <c r="J57" s="57">
        <v>18</v>
      </c>
      <c r="K57" s="30">
        <v>2</v>
      </c>
      <c r="L57" s="24">
        <v>99</v>
      </c>
      <c r="M57" s="24">
        <v>61</v>
      </c>
      <c r="N57" s="24">
        <v>7</v>
      </c>
      <c r="O57" s="30">
        <v>2</v>
      </c>
      <c r="P57" s="24">
        <v>116</v>
      </c>
      <c r="Q57" s="24">
        <v>90</v>
      </c>
      <c r="R57" s="24">
        <v>9</v>
      </c>
      <c r="S57" s="30">
        <v>2</v>
      </c>
      <c r="T57" s="24">
        <v>126</v>
      </c>
      <c r="U57" s="24">
        <v>78</v>
      </c>
      <c r="V57" s="24"/>
      <c r="W57" s="30">
        <v>2</v>
      </c>
      <c r="X57" s="24">
        <v>81</v>
      </c>
      <c r="Y57" s="24">
        <v>63</v>
      </c>
      <c r="Z57" s="24">
        <v>5</v>
      </c>
      <c r="AA57" s="30">
        <v>2</v>
      </c>
      <c r="AB57" s="24">
        <v>68</v>
      </c>
      <c r="AC57" s="24">
        <v>60</v>
      </c>
      <c r="AD57" s="24">
        <v>3</v>
      </c>
      <c r="AE57" s="30">
        <v>2</v>
      </c>
      <c r="AF57" s="24">
        <v>71</v>
      </c>
      <c r="AG57" s="24">
        <v>62</v>
      </c>
      <c r="AH57" s="74">
        <v>3</v>
      </c>
      <c r="AI57" s="29">
        <v>1</v>
      </c>
      <c r="AJ57" s="198"/>
      <c r="AK57" s="198"/>
      <c r="AL57" s="198"/>
      <c r="AM57" s="29">
        <v>1</v>
      </c>
      <c r="AN57" s="198"/>
      <c r="AO57" s="198"/>
      <c r="AP57" s="198"/>
      <c r="AQ57" s="29">
        <v>0</v>
      </c>
      <c r="AR57" s="198">
        <v>99</v>
      </c>
      <c r="AS57" s="198">
        <v>95</v>
      </c>
      <c r="AT57" s="198">
        <v>6</v>
      </c>
      <c r="AU57" s="120">
        <v>0</v>
      </c>
      <c r="AV57" s="198"/>
      <c r="AW57" s="198"/>
      <c r="AX57" s="198"/>
      <c r="AY57" s="128">
        <f t="shared" si="3"/>
        <v>18</v>
      </c>
    </row>
    <row r="58" spans="1:52" ht="30">
      <c r="A58" s="306">
        <v>50</v>
      </c>
      <c r="B58" s="78" t="s">
        <v>109</v>
      </c>
      <c r="C58" s="29">
        <v>0</v>
      </c>
      <c r="D58" s="198">
        <v>0</v>
      </c>
      <c r="E58" s="56">
        <v>0</v>
      </c>
      <c r="F58" s="198">
        <v>0</v>
      </c>
      <c r="G58" s="29">
        <v>0</v>
      </c>
      <c r="H58" s="198"/>
      <c r="I58" s="198"/>
      <c r="J58" s="198"/>
      <c r="K58" s="29">
        <v>0</v>
      </c>
      <c r="L58" s="198"/>
      <c r="M58" s="198"/>
      <c r="N58" s="198"/>
      <c r="O58" s="29">
        <v>0</v>
      </c>
      <c r="P58" s="198"/>
      <c r="Q58" s="198"/>
      <c r="R58" s="198"/>
      <c r="S58" s="29">
        <v>0</v>
      </c>
      <c r="T58" s="198"/>
      <c r="U58" s="24"/>
      <c r="V58" s="198"/>
      <c r="W58" s="29">
        <v>0</v>
      </c>
      <c r="X58" s="198"/>
      <c r="Y58" s="198"/>
      <c r="Z58" s="198"/>
      <c r="AA58" s="35">
        <v>0</v>
      </c>
      <c r="AB58" s="34"/>
      <c r="AC58" s="198"/>
      <c r="AD58" s="34"/>
      <c r="AE58" s="35">
        <v>0</v>
      </c>
      <c r="AF58" s="198"/>
      <c r="AG58" s="198"/>
      <c r="AH58" s="73"/>
      <c r="AI58" s="29">
        <v>1</v>
      </c>
      <c r="AJ58" s="198"/>
      <c r="AK58" s="198"/>
      <c r="AL58" s="198"/>
      <c r="AM58" s="29">
        <v>0</v>
      </c>
      <c r="AN58" s="198"/>
      <c r="AO58" s="198"/>
      <c r="AP58" s="198"/>
      <c r="AQ58" s="29">
        <v>0</v>
      </c>
      <c r="AR58" s="198"/>
      <c r="AS58" s="198"/>
      <c r="AT58" s="198"/>
      <c r="AU58" s="120">
        <v>0</v>
      </c>
      <c r="AV58" s="198"/>
      <c r="AW58" s="198"/>
      <c r="AX58" s="198"/>
      <c r="AY58" s="128">
        <f t="shared" si="3"/>
        <v>1</v>
      </c>
    </row>
    <row r="59" spans="1:52">
      <c r="A59" s="307"/>
      <c r="B59" s="18" t="s">
        <v>59</v>
      </c>
      <c r="C59" s="29">
        <v>8</v>
      </c>
      <c r="D59" s="198">
        <f>D60+D61+D62+D63+D64+D65</f>
        <v>507</v>
      </c>
      <c r="E59" s="198">
        <f t="shared" ref="E59:J59" si="4">E60+E61+E62+E63+E64+E65</f>
        <v>507</v>
      </c>
      <c r="F59" s="198">
        <f t="shared" si="4"/>
        <v>355</v>
      </c>
      <c r="G59" s="29">
        <v>8</v>
      </c>
      <c r="H59" s="198">
        <f t="shared" si="4"/>
        <v>1165</v>
      </c>
      <c r="I59" s="198">
        <f t="shared" si="4"/>
        <v>1165</v>
      </c>
      <c r="J59" s="198">
        <f t="shared" si="4"/>
        <v>326</v>
      </c>
      <c r="K59" s="29">
        <v>8</v>
      </c>
      <c r="L59" s="198">
        <f t="shared" ref="L59:N59" si="5">L60+L61+L62+L63+L64+L65</f>
        <v>314</v>
      </c>
      <c r="M59" s="198">
        <f t="shared" si="5"/>
        <v>314</v>
      </c>
      <c r="N59" s="198">
        <f t="shared" si="5"/>
        <v>282</v>
      </c>
      <c r="O59" s="29">
        <v>8</v>
      </c>
      <c r="P59" s="198">
        <f t="shared" ref="P59:R59" si="6">P60+P61+P62+P63+P64+P65</f>
        <v>497</v>
      </c>
      <c r="Q59" s="198">
        <f t="shared" si="6"/>
        <v>497</v>
      </c>
      <c r="R59" s="198">
        <f t="shared" si="6"/>
        <v>337</v>
      </c>
      <c r="S59" s="29">
        <v>8</v>
      </c>
      <c r="T59" s="198">
        <f t="shared" ref="T59:V59" si="7">T60+T61+T62+T63+T64+T65</f>
        <v>1082</v>
      </c>
      <c r="U59" s="198">
        <f t="shared" si="7"/>
        <v>1082</v>
      </c>
      <c r="V59" s="198">
        <f t="shared" si="7"/>
        <v>0</v>
      </c>
      <c r="W59" s="29">
        <v>8</v>
      </c>
      <c r="X59" s="198">
        <f t="shared" ref="X59:Z59" si="8">X60+X61+X62+X63+X64+X65</f>
        <v>692</v>
      </c>
      <c r="Y59" s="198">
        <f t="shared" si="8"/>
        <v>692</v>
      </c>
      <c r="Z59" s="198">
        <f t="shared" si="8"/>
        <v>325</v>
      </c>
      <c r="AA59" s="29">
        <v>8</v>
      </c>
      <c r="AB59" s="198">
        <f t="shared" ref="AB59:AD59" si="9">AB60+AB61+AB62+AB63+AB64+AB65</f>
        <v>142</v>
      </c>
      <c r="AC59" s="198">
        <f t="shared" si="9"/>
        <v>142</v>
      </c>
      <c r="AD59" s="198">
        <f t="shared" si="9"/>
        <v>50</v>
      </c>
      <c r="AE59" s="29">
        <v>8</v>
      </c>
      <c r="AF59" s="198">
        <f t="shared" ref="AF59:AH59" si="10">AF60+AF61+AF62+AF63+AF64+AF65</f>
        <v>498</v>
      </c>
      <c r="AG59" s="198">
        <f t="shared" si="10"/>
        <v>498</v>
      </c>
      <c r="AH59" s="198">
        <f t="shared" si="10"/>
        <v>125</v>
      </c>
      <c r="AI59" s="29">
        <f>AI60+AI60+AI61+AI62+AI63+AI64</f>
        <v>1</v>
      </c>
      <c r="AJ59" s="198">
        <f t="shared" ref="AJ59:AL59" si="11">AJ60+AJ61+AJ62+AJ63+AJ64+AJ65</f>
        <v>0</v>
      </c>
      <c r="AK59" s="198">
        <f t="shared" si="11"/>
        <v>0</v>
      </c>
      <c r="AL59" s="198">
        <f t="shared" si="11"/>
        <v>0</v>
      </c>
      <c r="AM59" s="29">
        <v>0</v>
      </c>
      <c r="AN59" s="198">
        <f t="shared" ref="AN59:AT59" si="12">AN60+AN61+AN62+AN63+AN64+AN65</f>
        <v>0</v>
      </c>
      <c r="AO59" s="198">
        <f t="shared" si="12"/>
        <v>0</v>
      </c>
      <c r="AP59" s="198">
        <f t="shared" si="12"/>
        <v>0</v>
      </c>
      <c r="AQ59" s="29">
        <f t="shared" si="12"/>
        <v>1</v>
      </c>
      <c r="AR59" s="198">
        <f t="shared" si="12"/>
        <v>139</v>
      </c>
      <c r="AS59" s="198">
        <f t="shared" si="12"/>
        <v>139</v>
      </c>
      <c r="AT59" s="198">
        <f t="shared" si="12"/>
        <v>0</v>
      </c>
      <c r="AU59" s="120">
        <v>0</v>
      </c>
      <c r="AV59" s="198">
        <f t="shared" ref="AV59:AW59" si="13">AV60+AV61+AV62+AV63+AV64+AV65</f>
        <v>387</v>
      </c>
      <c r="AW59" s="198">
        <f t="shared" si="13"/>
        <v>387</v>
      </c>
      <c r="AX59" s="198">
        <v>0</v>
      </c>
      <c r="AY59" s="128">
        <f>C59+G59+K59+O59+S59+W59+AA59+AE59+AI59+AM59+AQ59+AU59</f>
        <v>66</v>
      </c>
      <c r="AZ59">
        <f>C59+G59+K59+O59+S59+W59+AA59+AE59+AI59+AM59+AQ59+AU59</f>
        <v>66</v>
      </c>
    </row>
    <row r="60" spans="1:52">
      <c r="A60" s="307"/>
      <c r="B60" s="97" t="s">
        <v>102</v>
      </c>
      <c r="C60" s="30">
        <v>3</v>
      </c>
      <c r="D60" s="57">
        <v>65</v>
      </c>
      <c r="E60" s="57">
        <v>65</v>
      </c>
      <c r="F60" s="57">
        <v>65</v>
      </c>
      <c r="G60" s="30">
        <v>3</v>
      </c>
      <c r="H60" s="57">
        <v>100</v>
      </c>
      <c r="I60" s="57">
        <v>100</v>
      </c>
      <c r="J60" s="57">
        <v>100</v>
      </c>
      <c r="K60" s="30">
        <v>3</v>
      </c>
      <c r="L60" s="57">
        <v>50</v>
      </c>
      <c r="M60" s="57">
        <v>50</v>
      </c>
      <c r="N60" s="57">
        <v>50</v>
      </c>
      <c r="O60" s="30">
        <v>3</v>
      </c>
      <c r="P60" s="57">
        <v>95</v>
      </c>
      <c r="Q60" s="57">
        <v>95</v>
      </c>
      <c r="R60" s="57">
        <v>95</v>
      </c>
      <c r="S60" s="30">
        <v>3</v>
      </c>
      <c r="T60" s="57">
        <v>120</v>
      </c>
      <c r="U60" s="57">
        <v>120</v>
      </c>
      <c r="V60" s="57">
        <v>0</v>
      </c>
      <c r="W60" s="30">
        <v>3</v>
      </c>
      <c r="X60" s="57">
        <v>65</v>
      </c>
      <c r="Y60" s="57">
        <v>65</v>
      </c>
      <c r="Z60" s="57">
        <v>65</v>
      </c>
      <c r="AA60" s="30">
        <v>3</v>
      </c>
      <c r="AB60" s="57">
        <v>25</v>
      </c>
      <c r="AC60" s="57">
        <v>25</v>
      </c>
      <c r="AD60" s="57">
        <v>25</v>
      </c>
      <c r="AE60" s="30">
        <v>3</v>
      </c>
      <c r="AF60" s="57">
        <v>70</v>
      </c>
      <c r="AG60" s="57">
        <v>70</v>
      </c>
      <c r="AH60" s="98">
        <v>70</v>
      </c>
      <c r="AI60" s="29">
        <v>0</v>
      </c>
      <c r="AJ60" s="198">
        <v>0</v>
      </c>
      <c r="AK60" s="198">
        <v>0</v>
      </c>
      <c r="AL60" s="198">
        <v>0</v>
      </c>
      <c r="AM60" s="29">
        <v>0</v>
      </c>
      <c r="AN60" s="198">
        <v>0</v>
      </c>
      <c r="AO60" s="198">
        <v>0</v>
      </c>
      <c r="AP60" s="198">
        <v>0</v>
      </c>
      <c r="AQ60" s="29">
        <v>0</v>
      </c>
      <c r="AR60" s="198">
        <v>0</v>
      </c>
      <c r="AS60" s="198">
        <v>0</v>
      </c>
      <c r="AT60" s="198">
        <v>0</v>
      </c>
      <c r="AU60" s="120">
        <v>0</v>
      </c>
      <c r="AV60" s="198">
        <v>0</v>
      </c>
      <c r="AW60" s="198">
        <v>0</v>
      </c>
      <c r="AX60" s="198">
        <v>0</v>
      </c>
      <c r="AY60" s="128">
        <f t="shared" si="3"/>
        <v>24</v>
      </c>
    </row>
    <row r="61" spans="1:52">
      <c r="A61" s="308"/>
      <c r="B61" s="96" t="s">
        <v>103</v>
      </c>
      <c r="C61" s="29">
        <v>3</v>
      </c>
      <c r="D61" s="198">
        <v>290</v>
      </c>
      <c r="E61" s="56">
        <v>290</v>
      </c>
      <c r="F61" s="198">
        <v>290</v>
      </c>
      <c r="G61" s="29">
        <v>3</v>
      </c>
      <c r="H61" s="198">
        <v>226</v>
      </c>
      <c r="I61" s="198">
        <v>226</v>
      </c>
      <c r="J61" s="198">
        <v>226</v>
      </c>
      <c r="K61" s="29">
        <v>3</v>
      </c>
      <c r="L61" s="198">
        <v>230</v>
      </c>
      <c r="M61" s="198">
        <v>230</v>
      </c>
      <c r="N61" s="198">
        <v>230</v>
      </c>
      <c r="O61" s="29">
        <v>3</v>
      </c>
      <c r="P61" s="198">
        <v>240</v>
      </c>
      <c r="Q61" s="198">
        <v>240</v>
      </c>
      <c r="R61" s="198">
        <v>240</v>
      </c>
      <c r="S61" s="29">
        <v>3</v>
      </c>
      <c r="T61" s="198">
        <v>205</v>
      </c>
      <c r="U61" s="57">
        <v>205</v>
      </c>
      <c r="V61" s="198">
        <v>0</v>
      </c>
      <c r="W61" s="29">
        <v>3</v>
      </c>
      <c r="X61" s="198">
        <v>260</v>
      </c>
      <c r="Y61" s="198">
        <v>260</v>
      </c>
      <c r="Z61" s="198">
        <v>260</v>
      </c>
      <c r="AA61" s="29">
        <v>3</v>
      </c>
      <c r="AB61" s="198">
        <v>25</v>
      </c>
      <c r="AC61" s="198">
        <v>25</v>
      </c>
      <c r="AD61" s="198">
        <v>25</v>
      </c>
      <c r="AE61" s="29">
        <v>3</v>
      </c>
      <c r="AF61" s="198">
        <v>55</v>
      </c>
      <c r="AG61" s="198">
        <v>55</v>
      </c>
      <c r="AH61" s="73">
        <v>55</v>
      </c>
      <c r="AI61" s="29">
        <v>0</v>
      </c>
      <c r="AJ61" s="198">
        <v>0</v>
      </c>
      <c r="AK61" s="198">
        <v>0</v>
      </c>
      <c r="AL61" s="198">
        <v>0</v>
      </c>
      <c r="AM61" s="29">
        <v>0</v>
      </c>
      <c r="AN61" s="198">
        <v>0</v>
      </c>
      <c r="AO61" s="198">
        <v>0</v>
      </c>
      <c r="AP61" s="198">
        <v>0</v>
      </c>
      <c r="AQ61" s="29">
        <v>0</v>
      </c>
      <c r="AR61" s="198">
        <v>0</v>
      </c>
      <c r="AS61" s="198">
        <v>0</v>
      </c>
      <c r="AT61" s="198">
        <v>0</v>
      </c>
      <c r="AU61" s="120">
        <v>0</v>
      </c>
      <c r="AV61" s="198">
        <v>0</v>
      </c>
      <c r="AW61" s="198">
        <v>0</v>
      </c>
      <c r="AX61" s="198">
        <v>0</v>
      </c>
      <c r="AY61" s="128">
        <f t="shared" si="3"/>
        <v>24</v>
      </c>
    </row>
    <row r="62" spans="1:52">
      <c r="A62" s="41">
        <v>51</v>
      </c>
      <c r="B62" s="19" t="s">
        <v>104</v>
      </c>
      <c r="C62" s="29">
        <v>1</v>
      </c>
      <c r="D62" s="198">
        <v>31</v>
      </c>
      <c r="E62" s="56">
        <v>31</v>
      </c>
      <c r="F62" s="198"/>
      <c r="G62" s="29">
        <v>1</v>
      </c>
      <c r="H62" s="198">
        <v>62</v>
      </c>
      <c r="I62" s="198">
        <v>62</v>
      </c>
      <c r="J62" s="198"/>
      <c r="K62" s="29">
        <v>1</v>
      </c>
      <c r="L62" s="198">
        <v>27</v>
      </c>
      <c r="M62" s="198">
        <v>27</v>
      </c>
      <c r="N62" s="198">
        <v>0</v>
      </c>
      <c r="O62" s="29">
        <v>1</v>
      </c>
      <c r="P62" s="198">
        <v>26</v>
      </c>
      <c r="Q62" s="198">
        <v>26</v>
      </c>
      <c r="R62" s="198">
        <v>0</v>
      </c>
      <c r="S62" s="29">
        <v>1</v>
      </c>
      <c r="T62" s="198">
        <v>77</v>
      </c>
      <c r="U62" s="57">
        <v>77</v>
      </c>
      <c r="V62" s="198">
        <v>0</v>
      </c>
      <c r="W62" s="29">
        <v>1</v>
      </c>
      <c r="X62" s="198">
        <v>22</v>
      </c>
      <c r="Y62" s="198">
        <v>22</v>
      </c>
      <c r="Z62" s="198">
        <v>0</v>
      </c>
      <c r="AA62" s="29">
        <v>1</v>
      </c>
      <c r="AB62" s="198">
        <v>17</v>
      </c>
      <c r="AC62" s="198">
        <v>17</v>
      </c>
      <c r="AD62" s="198">
        <v>0</v>
      </c>
      <c r="AE62" s="29">
        <v>1</v>
      </c>
      <c r="AF62" s="198">
        <v>19</v>
      </c>
      <c r="AG62" s="198">
        <v>19</v>
      </c>
      <c r="AH62" s="73">
        <v>0</v>
      </c>
      <c r="AI62" s="29">
        <v>0</v>
      </c>
      <c r="AJ62" s="198">
        <v>0</v>
      </c>
      <c r="AK62" s="198">
        <v>0</v>
      </c>
      <c r="AL62" s="198">
        <v>0</v>
      </c>
      <c r="AM62" s="29">
        <v>0</v>
      </c>
      <c r="AN62" s="198">
        <v>0</v>
      </c>
      <c r="AO62" s="198">
        <v>0</v>
      </c>
      <c r="AP62" s="198">
        <v>0</v>
      </c>
      <c r="AQ62" s="29">
        <v>0</v>
      </c>
      <c r="AR62" s="198">
        <v>0</v>
      </c>
      <c r="AS62" s="198">
        <v>0</v>
      </c>
      <c r="AT62" s="198">
        <v>0</v>
      </c>
      <c r="AU62" s="120">
        <v>0</v>
      </c>
      <c r="AV62" s="198">
        <v>0</v>
      </c>
      <c r="AW62" s="198">
        <v>0</v>
      </c>
      <c r="AX62" s="198">
        <v>0</v>
      </c>
      <c r="AY62" s="128">
        <f t="shared" si="3"/>
        <v>8</v>
      </c>
    </row>
    <row r="63" spans="1:52" ht="72">
      <c r="A63" s="42">
        <v>1</v>
      </c>
      <c r="B63" s="81" t="s">
        <v>110</v>
      </c>
      <c r="C63" s="29">
        <v>1</v>
      </c>
      <c r="D63" s="198">
        <v>121</v>
      </c>
      <c r="E63" s="56">
        <v>121</v>
      </c>
      <c r="F63" s="198">
        <v>0</v>
      </c>
      <c r="G63" s="29">
        <v>1</v>
      </c>
      <c r="H63" s="198">
        <v>777</v>
      </c>
      <c r="I63" s="198">
        <v>777</v>
      </c>
      <c r="J63" s="198">
        <v>0</v>
      </c>
      <c r="K63" s="29">
        <v>1</v>
      </c>
      <c r="L63" s="198">
        <v>5</v>
      </c>
      <c r="M63" s="198">
        <v>5</v>
      </c>
      <c r="N63" s="198">
        <v>0</v>
      </c>
      <c r="O63" s="29">
        <v>1</v>
      </c>
      <c r="P63" s="198">
        <v>134</v>
      </c>
      <c r="Q63" s="198">
        <v>134</v>
      </c>
      <c r="R63" s="198">
        <v>0</v>
      </c>
      <c r="S63" s="29">
        <v>1</v>
      </c>
      <c r="T63" s="198">
        <v>680</v>
      </c>
      <c r="U63" s="24">
        <v>680</v>
      </c>
      <c r="V63" s="198">
        <v>0</v>
      </c>
      <c r="W63" s="29">
        <v>1</v>
      </c>
      <c r="X63" s="198">
        <v>345</v>
      </c>
      <c r="Y63" s="198">
        <v>345</v>
      </c>
      <c r="Z63" s="198">
        <v>0</v>
      </c>
      <c r="AA63" s="29">
        <v>1</v>
      </c>
      <c r="AB63" s="198">
        <v>75</v>
      </c>
      <c r="AC63" s="198">
        <v>75</v>
      </c>
      <c r="AD63" s="198">
        <v>0</v>
      </c>
      <c r="AE63" s="29">
        <v>1</v>
      </c>
      <c r="AF63" s="198">
        <v>354</v>
      </c>
      <c r="AG63" s="198">
        <v>354</v>
      </c>
      <c r="AH63" s="73">
        <v>0</v>
      </c>
      <c r="AI63" s="29">
        <v>0</v>
      </c>
      <c r="AJ63" s="198">
        <v>0</v>
      </c>
      <c r="AK63" s="198">
        <v>0</v>
      </c>
      <c r="AL63" s="198">
        <v>0</v>
      </c>
      <c r="AM63" s="29">
        <v>0</v>
      </c>
      <c r="AN63" s="198">
        <v>0</v>
      </c>
      <c r="AO63" s="198">
        <v>0</v>
      </c>
      <c r="AP63" s="198">
        <v>0</v>
      </c>
      <c r="AQ63" s="29">
        <v>0</v>
      </c>
      <c r="AR63" s="198">
        <v>139</v>
      </c>
      <c r="AS63" s="198">
        <v>139</v>
      </c>
      <c r="AT63" s="198">
        <v>0</v>
      </c>
      <c r="AU63" s="120">
        <v>0</v>
      </c>
      <c r="AV63" s="198">
        <v>248</v>
      </c>
      <c r="AW63" s="198">
        <v>248</v>
      </c>
      <c r="AX63" s="198">
        <v>0</v>
      </c>
      <c r="AY63" s="128">
        <f t="shared" si="3"/>
        <v>8</v>
      </c>
    </row>
    <row r="64" spans="1:52" ht="57.75">
      <c r="A64" s="42">
        <v>2</v>
      </c>
      <c r="B64" s="82" t="s">
        <v>111</v>
      </c>
      <c r="C64" s="29"/>
      <c r="D64" s="198"/>
      <c r="E64" s="56"/>
      <c r="F64" s="198"/>
      <c r="G64" s="29"/>
      <c r="H64" s="198"/>
      <c r="I64" s="198"/>
      <c r="J64" s="198"/>
      <c r="K64" s="29"/>
      <c r="L64" s="198"/>
      <c r="M64" s="198"/>
      <c r="N64" s="198"/>
      <c r="O64" s="29"/>
      <c r="P64" s="198"/>
      <c r="Q64" s="198"/>
      <c r="R64" s="198"/>
      <c r="S64" s="29"/>
      <c r="T64" s="198"/>
      <c r="U64" s="24"/>
      <c r="V64" s="198"/>
      <c r="W64" s="29"/>
      <c r="X64" s="198"/>
      <c r="Y64" s="198"/>
      <c r="Z64" s="198"/>
      <c r="AA64" s="29"/>
      <c r="AB64" s="198"/>
      <c r="AC64" s="198"/>
      <c r="AD64" s="198"/>
      <c r="AE64" s="29"/>
      <c r="AF64" s="198"/>
      <c r="AG64" s="198"/>
      <c r="AH64" s="73"/>
      <c r="AI64" s="29">
        <v>1</v>
      </c>
      <c r="AJ64" s="198"/>
      <c r="AK64" s="198"/>
      <c r="AL64" s="198"/>
      <c r="AM64" s="29">
        <v>0</v>
      </c>
      <c r="AN64" s="198"/>
      <c r="AO64" s="198"/>
      <c r="AP64" s="198"/>
      <c r="AQ64" s="29">
        <v>0</v>
      </c>
      <c r="AR64" s="198"/>
      <c r="AS64" s="198"/>
      <c r="AT64" s="198"/>
      <c r="AU64" s="133">
        <v>0</v>
      </c>
      <c r="AV64" s="198"/>
      <c r="AW64" s="198"/>
      <c r="AX64" s="198"/>
      <c r="AY64" s="128">
        <f t="shared" si="3"/>
        <v>1</v>
      </c>
    </row>
    <row r="65" spans="1:52" ht="45">
      <c r="A65" s="42">
        <v>3</v>
      </c>
      <c r="B65" s="100" t="s">
        <v>112</v>
      </c>
      <c r="C65" s="101">
        <v>0</v>
      </c>
      <c r="D65" s="102"/>
      <c r="E65" s="102"/>
      <c r="F65" s="102"/>
      <c r="G65" s="101">
        <v>0</v>
      </c>
      <c r="H65" s="102"/>
      <c r="I65" s="102"/>
      <c r="J65" s="102"/>
      <c r="K65" s="101">
        <v>2</v>
      </c>
      <c r="L65" s="102">
        <v>2</v>
      </c>
      <c r="M65" s="102">
        <v>2</v>
      </c>
      <c r="N65" s="102">
        <v>2</v>
      </c>
      <c r="O65" s="101">
        <v>2</v>
      </c>
      <c r="P65" s="102">
        <v>2</v>
      </c>
      <c r="Q65" s="102">
        <v>2</v>
      </c>
      <c r="R65" s="102">
        <v>2</v>
      </c>
      <c r="S65" s="101">
        <v>0</v>
      </c>
      <c r="T65" s="102"/>
      <c r="U65" s="103"/>
      <c r="V65" s="102"/>
      <c r="W65" s="101">
        <v>0</v>
      </c>
      <c r="X65" s="102"/>
      <c r="Y65" s="102"/>
      <c r="Z65" s="102"/>
      <c r="AA65" s="101">
        <v>0</v>
      </c>
      <c r="AB65" s="102"/>
      <c r="AC65" s="102"/>
      <c r="AD65" s="102"/>
      <c r="AE65" s="101">
        <v>0</v>
      </c>
      <c r="AF65" s="102"/>
      <c r="AG65" s="102"/>
      <c r="AH65" s="104"/>
      <c r="AI65" s="101">
        <v>0</v>
      </c>
      <c r="AJ65" s="102">
        <v>0</v>
      </c>
      <c r="AK65" s="102">
        <v>0</v>
      </c>
      <c r="AL65" s="102">
        <v>0</v>
      </c>
      <c r="AM65" s="101">
        <v>0</v>
      </c>
      <c r="AN65" s="102"/>
      <c r="AO65" s="102"/>
      <c r="AP65" s="102"/>
      <c r="AQ65" s="101">
        <v>1</v>
      </c>
      <c r="AR65" s="102"/>
      <c r="AS65" s="102"/>
      <c r="AT65" s="102"/>
      <c r="AU65" s="134">
        <v>1</v>
      </c>
      <c r="AV65" s="102">
        <v>139</v>
      </c>
      <c r="AW65" s="102">
        <v>139</v>
      </c>
      <c r="AX65" s="102"/>
      <c r="AY65" s="128">
        <f t="shared" si="3"/>
        <v>6</v>
      </c>
    </row>
    <row r="66" spans="1:52" ht="90">
      <c r="A66" s="42"/>
      <c r="B66" s="80" t="s">
        <v>113</v>
      </c>
      <c r="C66" s="29">
        <v>1</v>
      </c>
      <c r="D66" s="198"/>
      <c r="E66" s="56"/>
      <c r="F66" s="198"/>
      <c r="G66" s="29">
        <v>1</v>
      </c>
      <c r="H66" s="198"/>
      <c r="I66" s="198"/>
      <c r="J66" s="198"/>
      <c r="K66" s="29">
        <v>1</v>
      </c>
      <c r="L66" s="198"/>
      <c r="M66" s="198"/>
      <c r="N66" s="198"/>
      <c r="O66" s="29">
        <v>1</v>
      </c>
      <c r="P66" s="198"/>
      <c r="Q66" s="198"/>
      <c r="R66" s="198"/>
      <c r="S66" s="29">
        <v>1</v>
      </c>
      <c r="T66" s="198"/>
      <c r="U66" s="24"/>
      <c r="V66" s="198"/>
      <c r="W66" s="29">
        <v>1</v>
      </c>
      <c r="X66" s="198"/>
      <c r="Y66" s="198"/>
      <c r="Z66" s="198"/>
      <c r="AA66" s="29">
        <v>1</v>
      </c>
      <c r="AB66" s="198"/>
      <c r="AC66" s="198"/>
      <c r="AD66" s="198"/>
      <c r="AE66" s="29">
        <v>1</v>
      </c>
      <c r="AF66" s="198"/>
      <c r="AG66" s="198"/>
      <c r="AH66" s="198"/>
      <c r="AI66" s="29">
        <v>0</v>
      </c>
      <c r="AJ66" s="198"/>
      <c r="AK66" s="198"/>
      <c r="AL66" s="198"/>
      <c r="AM66" s="29">
        <v>0</v>
      </c>
      <c r="AN66" s="198"/>
      <c r="AO66" s="198"/>
      <c r="AP66" s="198"/>
      <c r="AQ66" s="29">
        <v>0</v>
      </c>
      <c r="AR66" s="198"/>
      <c r="AS66" s="198"/>
      <c r="AT66" s="198"/>
      <c r="AU66" s="135">
        <v>0</v>
      </c>
      <c r="AV66" s="198"/>
      <c r="AW66" s="198"/>
      <c r="AX66" s="198"/>
      <c r="AY66" s="128">
        <f t="shared" si="3"/>
        <v>8</v>
      </c>
    </row>
    <row r="67" spans="1:52">
      <c r="A67" s="43"/>
      <c r="B67" s="18" t="s">
        <v>60</v>
      </c>
      <c r="C67" s="29">
        <f t="shared" ref="C67:AY67" si="14">C74+C80+C87+C94+C104+C109+C117+C120</f>
        <v>50</v>
      </c>
      <c r="D67" s="59">
        <f t="shared" si="14"/>
        <v>3397</v>
      </c>
      <c r="E67" s="59">
        <f t="shared" si="14"/>
        <v>2376</v>
      </c>
      <c r="F67" s="59">
        <f t="shared" si="14"/>
        <v>1665</v>
      </c>
      <c r="G67" s="29">
        <f t="shared" si="14"/>
        <v>50</v>
      </c>
      <c r="H67" s="59">
        <f t="shared" si="14"/>
        <v>4376</v>
      </c>
      <c r="I67" s="59">
        <f t="shared" si="14"/>
        <v>4309</v>
      </c>
      <c r="J67" s="59">
        <f t="shared" si="14"/>
        <v>3194</v>
      </c>
      <c r="K67" s="29">
        <f t="shared" si="14"/>
        <v>52</v>
      </c>
      <c r="L67" s="59">
        <f t="shared" si="14"/>
        <v>2643</v>
      </c>
      <c r="M67" s="59">
        <f t="shared" si="14"/>
        <v>2642</v>
      </c>
      <c r="N67" s="59">
        <f t="shared" si="14"/>
        <v>1865</v>
      </c>
      <c r="O67" s="29">
        <f t="shared" si="14"/>
        <v>58</v>
      </c>
      <c r="P67" s="59">
        <f t="shared" si="14"/>
        <v>4489</v>
      </c>
      <c r="Q67" s="59">
        <f t="shared" si="14"/>
        <v>4438</v>
      </c>
      <c r="R67" s="59">
        <f t="shared" si="14"/>
        <v>3787</v>
      </c>
      <c r="S67" s="29">
        <f t="shared" si="14"/>
        <v>51</v>
      </c>
      <c r="T67" s="59">
        <f t="shared" si="14"/>
        <v>5136</v>
      </c>
      <c r="U67" s="59">
        <f t="shared" si="14"/>
        <v>5088</v>
      </c>
      <c r="V67" s="59">
        <f t="shared" si="14"/>
        <v>68</v>
      </c>
      <c r="W67" s="29">
        <f t="shared" si="14"/>
        <v>51</v>
      </c>
      <c r="X67" s="59">
        <f t="shared" si="14"/>
        <v>3169</v>
      </c>
      <c r="Y67" s="59">
        <f t="shared" si="14"/>
        <v>3149</v>
      </c>
      <c r="Z67" s="59">
        <f t="shared" si="14"/>
        <v>2507</v>
      </c>
      <c r="AA67" s="29">
        <f t="shared" si="14"/>
        <v>51</v>
      </c>
      <c r="AB67" s="59">
        <f t="shared" si="14"/>
        <v>790</v>
      </c>
      <c r="AC67" s="59">
        <f t="shared" si="14"/>
        <v>784</v>
      </c>
      <c r="AD67" s="59">
        <f t="shared" si="14"/>
        <v>575</v>
      </c>
      <c r="AE67" s="29">
        <f t="shared" si="14"/>
        <v>51</v>
      </c>
      <c r="AF67" s="59">
        <f t="shared" si="14"/>
        <v>984</v>
      </c>
      <c r="AG67" s="59">
        <f t="shared" si="14"/>
        <v>973</v>
      </c>
      <c r="AH67" s="59">
        <f t="shared" si="14"/>
        <v>693</v>
      </c>
      <c r="AI67" s="29">
        <f t="shared" si="14"/>
        <v>4</v>
      </c>
      <c r="AJ67" s="59">
        <f t="shared" si="14"/>
        <v>1327</v>
      </c>
      <c r="AK67" s="59">
        <f t="shared" si="14"/>
        <v>1322</v>
      </c>
      <c r="AL67" s="59">
        <f t="shared" si="14"/>
        <v>436</v>
      </c>
      <c r="AM67" s="29">
        <f t="shared" si="14"/>
        <v>3</v>
      </c>
      <c r="AN67" s="59">
        <f t="shared" si="14"/>
        <v>8</v>
      </c>
      <c r="AO67" s="59">
        <f t="shared" si="14"/>
        <v>8</v>
      </c>
      <c r="AP67" s="59">
        <f t="shared" si="14"/>
        <v>0</v>
      </c>
      <c r="AQ67" s="29">
        <f t="shared" si="14"/>
        <v>6</v>
      </c>
      <c r="AR67" s="59">
        <f t="shared" si="14"/>
        <v>1087</v>
      </c>
      <c r="AS67" s="59">
        <f t="shared" si="14"/>
        <v>1068</v>
      </c>
      <c r="AT67" s="59">
        <f t="shared" si="14"/>
        <v>82</v>
      </c>
      <c r="AU67" s="29">
        <f t="shared" si="14"/>
        <v>1</v>
      </c>
      <c r="AV67" s="59">
        <f t="shared" si="14"/>
        <v>308</v>
      </c>
      <c r="AW67" s="59">
        <f t="shared" si="14"/>
        <v>308</v>
      </c>
      <c r="AX67" s="59">
        <f t="shared" si="14"/>
        <v>78</v>
      </c>
      <c r="AY67" s="29">
        <f t="shared" si="14"/>
        <v>428</v>
      </c>
      <c r="AZ67" s="239"/>
    </row>
    <row r="68" spans="1:52" ht="45.75" thickBot="1">
      <c r="A68" s="42">
        <v>5</v>
      </c>
      <c r="B68" s="5" t="s">
        <v>61</v>
      </c>
      <c r="C68" s="87">
        <v>2</v>
      </c>
      <c r="D68" s="198">
        <v>0</v>
      </c>
      <c r="E68" s="56">
        <v>0</v>
      </c>
      <c r="F68" s="198">
        <v>0</v>
      </c>
      <c r="G68" s="87">
        <v>2</v>
      </c>
      <c r="H68" s="198">
        <v>9</v>
      </c>
      <c r="I68" s="198">
        <v>9</v>
      </c>
      <c r="J68" s="198">
        <v>9</v>
      </c>
      <c r="K68" s="87">
        <v>2</v>
      </c>
      <c r="L68" s="198">
        <v>10</v>
      </c>
      <c r="M68" s="198">
        <v>10</v>
      </c>
      <c r="N68" s="198">
        <v>10</v>
      </c>
      <c r="O68" s="88">
        <v>2</v>
      </c>
      <c r="P68" s="198">
        <v>0</v>
      </c>
      <c r="Q68" s="198">
        <v>10</v>
      </c>
      <c r="R68" s="198">
        <v>10</v>
      </c>
      <c r="S68" s="29">
        <v>2</v>
      </c>
      <c r="T68" s="198">
        <v>0</v>
      </c>
      <c r="U68" s="198">
        <v>0</v>
      </c>
      <c r="V68" s="198"/>
      <c r="W68" s="87">
        <v>2</v>
      </c>
      <c r="X68" s="198">
        <v>0</v>
      </c>
      <c r="Y68" s="198">
        <v>0</v>
      </c>
      <c r="Z68" s="198">
        <v>0</v>
      </c>
      <c r="AA68" s="29">
        <v>2</v>
      </c>
      <c r="AB68" s="59">
        <v>0</v>
      </c>
      <c r="AC68" s="59">
        <v>0</v>
      </c>
      <c r="AD68" s="59">
        <v>0</v>
      </c>
      <c r="AE68" s="29">
        <v>2</v>
      </c>
      <c r="AF68" s="198">
        <v>0</v>
      </c>
      <c r="AG68" s="198">
        <v>0</v>
      </c>
      <c r="AH68" s="73">
        <v>0</v>
      </c>
      <c r="AI68" s="29">
        <v>0</v>
      </c>
      <c r="AJ68" s="198"/>
      <c r="AK68" s="198"/>
      <c r="AL68" s="198"/>
      <c r="AM68" s="29">
        <v>0</v>
      </c>
      <c r="AN68" s="198"/>
      <c r="AO68" s="198"/>
      <c r="AP68" s="198"/>
      <c r="AQ68" s="29">
        <v>0</v>
      </c>
      <c r="AR68" s="198"/>
      <c r="AS68" s="198"/>
      <c r="AT68" s="198"/>
      <c r="AU68" s="135">
        <v>0</v>
      </c>
      <c r="AV68" s="198"/>
      <c r="AW68" s="198"/>
      <c r="AX68" s="198"/>
      <c r="AY68" s="128">
        <f t="shared" ref="AY68:AY118" si="15">C68+G68+K68+O68+S68+W68+AA68+AE68++AI68+AM68+AQ68+AU68</f>
        <v>16</v>
      </c>
    </row>
    <row r="69" spans="1:52" ht="45.75" thickBot="1">
      <c r="A69" s="42">
        <v>6</v>
      </c>
      <c r="B69" s="5" t="s">
        <v>62</v>
      </c>
      <c r="C69" s="87">
        <v>3</v>
      </c>
      <c r="D69" s="57">
        <v>311</v>
      </c>
      <c r="E69" s="57">
        <v>311</v>
      </c>
      <c r="F69" s="57">
        <v>311</v>
      </c>
      <c r="G69" s="87">
        <v>3</v>
      </c>
      <c r="H69" s="57">
        <v>323</v>
      </c>
      <c r="I69" s="57">
        <v>323</v>
      </c>
      <c r="J69" s="57">
        <v>323</v>
      </c>
      <c r="K69" s="87">
        <v>3</v>
      </c>
      <c r="L69" s="57">
        <v>355</v>
      </c>
      <c r="M69" s="57">
        <v>355</v>
      </c>
      <c r="N69" s="57">
        <v>355</v>
      </c>
      <c r="O69" s="88">
        <v>3</v>
      </c>
      <c r="P69" s="57">
        <v>485</v>
      </c>
      <c r="Q69" s="57">
        <v>485</v>
      </c>
      <c r="R69" s="57">
        <v>485</v>
      </c>
      <c r="S69" s="29">
        <v>3</v>
      </c>
      <c r="T69" s="57">
        <v>599</v>
      </c>
      <c r="U69" s="57">
        <v>599</v>
      </c>
      <c r="V69" s="57">
        <v>0</v>
      </c>
      <c r="W69" s="87">
        <v>3</v>
      </c>
      <c r="X69" s="57">
        <v>308</v>
      </c>
      <c r="Y69" s="57">
        <v>308</v>
      </c>
      <c r="Z69" s="57">
        <v>308</v>
      </c>
      <c r="AA69" s="29">
        <v>3</v>
      </c>
      <c r="AB69" s="57">
        <v>43</v>
      </c>
      <c r="AC69" s="57">
        <v>43</v>
      </c>
      <c r="AD69" s="57">
        <v>43</v>
      </c>
      <c r="AE69" s="29">
        <v>3</v>
      </c>
      <c r="AF69" s="57">
        <v>9</v>
      </c>
      <c r="AG69" s="57">
        <v>9</v>
      </c>
      <c r="AH69" s="98">
        <v>9</v>
      </c>
      <c r="AI69" s="29">
        <v>0</v>
      </c>
      <c r="AJ69" s="57">
        <v>0</v>
      </c>
      <c r="AK69" s="198">
        <v>0</v>
      </c>
      <c r="AL69" s="198">
        <v>0</v>
      </c>
      <c r="AM69" s="29">
        <v>0</v>
      </c>
      <c r="AN69" s="198">
        <v>0</v>
      </c>
      <c r="AO69" s="198">
        <v>0</v>
      </c>
      <c r="AP69" s="198">
        <v>0</v>
      </c>
      <c r="AQ69" s="29">
        <v>1</v>
      </c>
      <c r="AR69" s="198">
        <v>183</v>
      </c>
      <c r="AS69" s="198">
        <v>183</v>
      </c>
      <c r="AT69" s="198">
        <v>0</v>
      </c>
      <c r="AU69" s="135">
        <v>0</v>
      </c>
      <c r="AV69" s="198">
        <v>0</v>
      </c>
      <c r="AW69" s="198">
        <v>0</v>
      </c>
      <c r="AX69" s="198">
        <v>0</v>
      </c>
      <c r="AY69" s="128">
        <f t="shared" si="15"/>
        <v>25</v>
      </c>
    </row>
    <row r="70" spans="1:52" ht="60.75" thickBot="1">
      <c r="A70" s="42">
        <v>7</v>
      </c>
      <c r="B70" s="5" t="s">
        <v>63</v>
      </c>
      <c r="C70" s="87">
        <v>2</v>
      </c>
      <c r="D70" s="198">
        <v>0</v>
      </c>
      <c r="E70" s="198">
        <v>0</v>
      </c>
      <c r="F70" s="198">
        <v>0</v>
      </c>
      <c r="G70" s="87">
        <v>2</v>
      </c>
      <c r="H70" s="198">
        <v>41</v>
      </c>
      <c r="I70" s="198">
        <v>33</v>
      </c>
      <c r="J70" s="198">
        <v>33</v>
      </c>
      <c r="K70" s="87">
        <v>2</v>
      </c>
      <c r="L70" s="198">
        <v>0</v>
      </c>
      <c r="M70" s="198">
        <v>0</v>
      </c>
      <c r="N70" s="198">
        <v>0</v>
      </c>
      <c r="O70" s="88">
        <v>2</v>
      </c>
      <c r="P70" s="198">
        <v>81</v>
      </c>
      <c r="Q70" s="198">
        <v>77</v>
      </c>
      <c r="R70" s="198">
        <v>77</v>
      </c>
      <c r="S70" s="29">
        <v>2</v>
      </c>
      <c r="T70" s="198">
        <v>21</v>
      </c>
      <c r="U70" s="57">
        <v>18</v>
      </c>
      <c r="V70" s="198">
        <v>6</v>
      </c>
      <c r="W70" s="87">
        <v>2</v>
      </c>
      <c r="X70" s="198">
        <v>0</v>
      </c>
      <c r="Y70" s="198">
        <v>0</v>
      </c>
      <c r="Z70" s="198">
        <v>0</v>
      </c>
      <c r="AA70" s="29">
        <v>2</v>
      </c>
      <c r="AB70" s="198">
        <v>0</v>
      </c>
      <c r="AC70" s="198">
        <v>0</v>
      </c>
      <c r="AD70" s="198">
        <v>0</v>
      </c>
      <c r="AE70" s="29">
        <v>2</v>
      </c>
      <c r="AF70" s="198">
        <v>0</v>
      </c>
      <c r="AG70" s="198">
        <v>0</v>
      </c>
      <c r="AH70" s="73">
        <v>0</v>
      </c>
      <c r="AI70" s="30">
        <v>1</v>
      </c>
      <c r="AJ70" s="198">
        <v>171</v>
      </c>
      <c r="AK70" s="198">
        <v>166</v>
      </c>
      <c r="AL70" s="198">
        <v>14</v>
      </c>
      <c r="AM70" s="29">
        <v>0</v>
      </c>
      <c r="AN70" s="198">
        <v>0</v>
      </c>
      <c r="AO70" s="198">
        <v>0</v>
      </c>
      <c r="AP70" s="198">
        <v>0</v>
      </c>
      <c r="AQ70" s="29">
        <v>0</v>
      </c>
      <c r="AR70" s="198">
        <v>0</v>
      </c>
      <c r="AS70" s="198">
        <v>0</v>
      </c>
      <c r="AT70" s="198">
        <v>0</v>
      </c>
      <c r="AU70" s="135">
        <v>0</v>
      </c>
      <c r="AV70" s="198">
        <v>0</v>
      </c>
      <c r="AW70" s="198">
        <v>0</v>
      </c>
      <c r="AX70" s="198">
        <v>0</v>
      </c>
      <c r="AY70" s="128">
        <f t="shared" si="15"/>
        <v>17</v>
      </c>
    </row>
    <row r="71" spans="1:52" ht="60.75" thickBot="1">
      <c r="A71" s="42"/>
      <c r="B71" s="93" t="s">
        <v>115</v>
      </c>
      <c r="C71" s="87">
        <v>0</v>
      </c>
      <c r="D71" s="198">
        <v>0</v>
      </c>
      <c r="E71" s="5"/>
      <c r="F71" s="198"/>
      <c r="G71" s="87">
        <v>0</v>
      </c>
      <c r="H71" s="198">
        <v>0</v>
      </c>
      <c r="I71" s="198"/>
      <c r="J71" s="198"/>
      <c r="K71" s="87">
        <v>0</v>
      </c>
      <c r="L71" s="198">
        <v>0</v>
      </c>
      <c r="M71" s="198"/>
      <c r="N71" s="198"/>
      <c r="O71" s="88">
        <v>0</v>
      </c>
      <c r="P71" s="198">
        <v>0</v>
      </c>
      <c r="Q71" s="198"/>
      <c r="R71" s="198"/>
      <c r="S71" s="29">
        <v>0</v>
      </c>
      <c r="T71" s="198"/>
      <c r="U71" s="198"/>
      <c r="V71" s="198"/>
      <c r="W71" s="87">
        <v>0</v>
      </c>
      <c r="X71" s="198">
        <v>0</v>
      </c>
      <c r="Y71" s="198"/>
      <c r="Z71" s="198"/>
      <c r="AA71" s="29">
        <v>0</v>
      </c>
      <c r="AB71" s="198">
        <v>0</v>
      </c>
      <c r="AC71" s="198"/>
      <c r="AD71" s="198"/>
      <c r="AE71" s="29">
        <v>0</v>
      </c>
      <c r="AF71" s="198">
        <v>0</v>
      </c>
      <c r="AG71" s="198"/>
      <c r="AH71" s="73"/>
      <c r="AI71" s="29">
        <v>0</v>
      </c>
      <c r="AJ71" s="198"/>
      <c r="AK71" s="198"/>
      <c r="AL71" s="198"/>
      <c r="AM71" s="29">
        <v>0</v>
      </c>
      <c r="AN71" s="198"/>
      <c r="AO71" s="198"/>
      <c r="AP71" s="198"/>
      <c r="AQ71" s="29">
        <v>0</v>
      </c>
      <c r="AR71" s="198"/>
      <c r="AS71" s="198"/>
      <c r="AT71" s="198"/>
      <c r="AU71" s="135">
        <v>0</v>
      </c>
      <c r="AV71" s="198"/>
      <c r="AW71" s="198"/>
      <c r="AX71" s="198"/>
      <c r="AY71" s="128">
        <f t="shared" si="15"/>
        <v>0</v>
      </c>
    </row>
    <row r="72" spans="1:52" ht="60.75" thickBot="1">
      <c r="A72" s="42">
        <v>8</v>
      </c>
      <c r="B72" s="5" t="s">
        <v>93</v>
      </c>
      <c r="C72" s="87">
        <v>0</v>
      </c>
      <c r="D72" s="198"/>
      <c r="E72" s="198"/>
      <c r="F72" s="198"/>
      <c r="G72" s="87">
        <v>0</v>
      </c>
      <c r="H72" s="198"/>
      <c r="I72" s="198"/>
      <c r="J72" s="198"/>
      <c r="K72" s="87">
        <v>0</v>
      </c>
      <c r="L72" s="198"/>
      <c r="M72" s="198"/>
      <c r="N72" s="198"/>
      <c r="O72" s="88">
        <f t="shared" ref="O72" si="16">P72+Q72</f>
        <v>0</v>
      </c>
      <c r="P72" s="198"/>
      <c r="Q72" s="198"/>
      <c r="R72" s="198"/>
      <c r="S72" s="29">
        <v>1</v>
      </c>
      <c r="T72" s="198"/>
      <c r="U72" s="198"/>
      <c r="V72" s="198"/>
      <c r="W72" s="87">
        <v>1</v>
      </c>
      <c r="X72" s="198"/>
      <c r="Y72" s="198"/>
      <c r="Z72" s="198"/>
      <c r="AA72" s="29">
        <v>1</v>
      </c>
      <c r="AB72" s="198"/>
      <c r="AC72" s="198"/>
      <c r="AD72" s="198"/>
      <c r="AE72" s="29">
        <v>1</v>
      </c>
      <c r="AF72" s="198"/>
      <c r="AG72" s="198"/>
      <c r="AH72" s="73"/>
      <c r="AI72" s="29">
        <v>0</v>
      </c>
      <c r="AJ72" s="198"/>
      <c r="AK72" s="198"/>
      <c r="AL72" s="198"/>
      <c r="AM72" s="29">
        <v>0</v>
      </c>
      <c r="AN72" s="198"/>
      <c r="AO72" s="198"/>
      <c r="AP72" s="198"/>
      <c r="AQ72" s="29">
        <v>0</v>
      </c>
      <c r="AR72" s="198"/>
      <c r="AS72" s="198"/>
      <c r="AT72" s="198"/>
      <c r="AU72" s="133">
        <v>0</v>
      </c>
      <c r="AV72" s="56"/>
      <c r="AW72" s="198"/>
      <c r="AX72" s="198"/>
      <c r="AY72" s="128">
        <f t="shared" si="15"/>
        <v>4</v>
      </c>
    </row>
    <row r="73" spans="1:52" ht="45">
      <c r="A73" s="36"/>
      <c r="B73" s="105" t="s">
        <v>114</v>
      </c>
      <c r="C73" s="106">
        <v>0</v>
      </c>
      <c r="D73" s="102">
        <v>0</v>
      </c>
      <c r="E73" s="102">
        <v>0</v>
      </c>
      <c r="F73" s="102">
        <v>0</v>
      </c>
      <c r="G73" s="106">
        <v>0</v>
      </c>
      <c r="H73" s="102">
        <v>0</v>
      </c>
      <c r="I73" s="102">
        <v>0</v>
      </c>
      <c r="J73" s="102">
        <v>0</v>
      </c>
      <c r="K73" s="106">
        <v>1</v>
      </c>
      <c r="L73" s="102">
        <v>6</v>
      </c>
      <c r="M73" s="102">
        <v>6</v>
      </c>
      <c r="N73" s="102">
        <v>1</v>
      </c>
      <c r="O73" s="107">
        <v>5</v>
      </c>
      <c r="P73" s="102">
        <v>7</v>
      </c>
      <c r="Q73" s="102">
        <v>7</v>
      </c>
      <c r="R73" s="102">
        <v>0</v>
      </c>
      <c r="S73" s="101">
        <v>0</v>
      </c>
      <c r="T73" s="102">
        <v>85</v>
      </c>
      <c r="U73" s="102">
        <v>85</v>
      </c>
      <c r="V73" s="102">
        <v>0</v>
      </c>
      <c r="W73" s="107">
        <f t="shared" ref="W73" si="17">X73+Y73</f>
        <v>0</v>
      </c>
      <c r="X73" s="102">
        <v>0</v>
      </c>
      <c r="Y73" s="102">
        <v>0</v>
      </c>
      <c r="Z73" s="102">
        <v>0</v>
      </c>
      <c r="AA73" s="101">
        <v>0</v>
      </c>
      <c r="AB73" s="102">
        <v>0</v>
      </c>
      <c r="AC73" s="102">
        <v>0</v>
      </c>
      <c r="AD73" s="102">
        <v>0</v>
      </c>
      <c r="AE73" s="101">
        <v>0</v>
      </c>
      <c r="AF73" s="102">
        <v>0</v>
      </c>
      <c r="AG73" s="102">
        <v>0</v>
      </c>
      <c r="AH73" s="104">
        <v>0</v>
      </c>
      <c r="AI73" s="101">
        <v>0</v>
      </c>
      <c r="AJ73" s="102">
        <v>21</v>
      </c>
      <c r="AK73" s="102">
        <v>21</v>
      </c>
      <c r="AL73" s="102">
        <v>0</v>
      </c>
      <c r="AM73" s="101"/>
      <c r="AN73" s="102">
        <v>0</v>
      </c>
      <c r="AO73" s="102">
        <v>0</v>
      </c>
      <c r="AP73" s="102">
        <v>0</v>
      </c>
      <c r="AQ73" s="101">
        <v>0</v>
      </c>
      <c r="AR73" s="102">
        <v>0</v>
      </c>
      <c r="AS73" s="102">
        <v>0</v>
      </c>
      <c r="AT73" s="102">
        <v>0</v>
      </c>
      <c r="AU73" s="134">
        <v>0</v>
      </c>
      <c r="AV73" s="102">
        <v>47</v>
      </c>
      <c r="AW73" s="102">
        <v>47</v>
      </c>
      <c r="AX73" s="102">
        <v>0</v>
      </c>
      <c r="AY73" s="128">
        <f t="shared" si="15"/>
        <v>6</v>
      </c>
    </row>
    <row r="74" spans="1:52" ht="15.75" thickBot="1">
      <c r="A74" s="42">
        <v>9</v>
      </c>
      <c r="B74" s="20" t="s">
        <v>64</v>
      </c>
      <c r="C74" s="88">
        <f>C68+C69+C70+C71+C72+C73</f>
        <v>7</v>
      </c>
      <c r="D74" s="177">
        <f>D68+D69+D70++D71+D72</f>
        <v>311</v>
      </c>
      <c r="E74" s="177">
        <f t="shared" ref="E74:AX74" si="18">E68+E69+E70++E71+E72</f>
        <v>311</v>
      </c>
      <c r="F74" s="177">
        <f t="shared" si="18"/>
        <v>311</v>
      </c>
      <c r="G74" s="88">
        <f>G68+G69+G70+G71+G72+G73</f>
        <v>7</v>
      </c>
      <c r="H74" s="177">
        <f t="shared" si="18"/>
        <v>373</v>
      </c>
      <c r="I74" s="177">
        <f t="shared" si="18"/>
        <v>365</v>
      </c>
      <c r="J74" s="177">
        <f t="shared" si="18"/>
        <v>365</v>
      </c>
      <c r="K74" s="88">
        <f>K68+K69+K70+K71+K72+K73</f>
        <v>8</v>
      </c>
      <c r="L74" s="177">
        <f t="shared" si="18"/>
        <v>365</v>
      </c>
      <c r="M74" s="177">
        <f t="shared" si="18"/>
        <v>365</v>
      </c>
      <c r="N74" s="177">
        <f t="shared" si="18"/>
        <v>365</v>
      </c>
      <c r="O74" s="88">
        <f>O68+O69+O70+O71+O72+O73</f>
        <v>12</v>
      </c>
      <c r="P74" s="177">
        <f t="shared" si="18"/>
        <v>566</v>
      </c>
      <c r="Q74" s="177">
        <f t="shared" si="18"/>
        <v>572</v>
      </c>
      <c r="R74" s="177">
        <f t="shared" si="18"/>
        <v>572</v>
      </c>
      <c r="S74" s="29">
        <f>S68+S69+S70+S71+S72</f>
        <v>8</v>
      </c>
      <c r="T74" s="177">
        <f t="shared" si="18"/>
        <v>620</v>
      </c>
      <c r="U74" s="177">
        <f t="shared" si="18"/>
        <v>617</v>
      </c>
      <c r="V74" s="177">
        <f t="shared" si="18"/>
        <v>6</v>
      </c>
      <c r="W74" s="29">
        <f t="shared" ref="W74" si="19">W68+W69+W70+W71+W72</f>
        <v>8</v>
      </c>
      <c r="X74" s="177">
        <f t="shared" si="18"/>
        <v>308</v>
      </c>
      <c r="Y74" s="177">
        <f t="shared" si="18"/>
        <v>308</v>
      </c>
      <c r="Z74" s="177">
        <f t="shared" si="18"/>
        <v>308</v>
      </c>
      <c r="AA74" s="29">
        <f t="shared" ref="AA74" si="20">AA68+AA69+AA70+AA71+AA72</f>
        <v>8</v>
      </c>
      <c r="AB74" s="177">
        <f t="shared" si="18"/>
        <v>43</v>
      </c>
      <c r="AC74" s="177">
        <f t="shared" si="18"/>
        <v>43</v>
      </c>
      <c r="AD74" s="177">
        <f t="shared" si="18"/>
        <v>43</v>
      </c>
      <c r="AE74" s="29">
        <f t="shared" ref="AE74" si="21">AE68+AE69+AE70+AE71+AE72</f>
        <v>8</v>
      </c>
      <c r="AF74" s="177">
        <f t="shared" si="18"/>
        <v>9</v>
      </c>
      <c r="AG74" s="177">
        <f t="shared" si="18"/>
        <v>9</v>
      </c>
      <c r="AH74" s="177">
        <f t="shared" si="18"/>
        <v>9</v>
      </c>
      <c r="AI74" s="29">
        <f t="shared" ref="AI74" si="22">AI68+AI69+AI70+AI71+AI72</f>
        <v>1</v>
      </c>
      <c r="AJ74" s="177">
        <f t="shared" si="18"/>
        <v>171</v>
      </c>
      <c r="AK74" s="177">
        <f t="shared" si="18"/>
        <v>166</v>
      </c>
      <c r="AL74" s="177">
        <f t="shared" si="18"/>
        <v>14</v>
      </c>
      <c r="AM74" s="29">
        <f t="shared" ref="AM74" si="23">AM68+AM69+AM70+AM71+AM72</f>
        <v>0</v>
      </c>
      <c r="AN74" s="177">
        <f t="shared" si="18"/>
        <v>0</v>
      </c>
      <c r="AO74" s="177">
        <f t="shared" si="18"/>
        <v>0</v>
      </c>
      <c r="AP74" s="177">
        <f t="shared" si="18"/>
        <v>0</v>
      </c>
      <c r="AQ74" s="88">
        <f t="shared" si="18"/>
        <v>1</v>
      </c>
      <c r="AR74" s="177">
        <f t="shared" si="18"/>
        <v>183</v>
      </c>
      <c r="AS74" s="177">
        <f t="shared" si="18"/>
        <v>183</v>
      </c>
      <c r="AT74" s="177">
        <f t="shared" si="18"/>
        <v>0</v>
      </c>
      <c r="AU74" s="29">
        <f t="shared" ref="AU74" si="24">AU68+AU69+AU70+AU71+AU72</f>
        <v>0</v>
      </c>
      <c r="AV74" s="177">
        <f t="shared" si="18"/>
        <v>0</v>
      </c>
      <c r="AW74" s="177">
        <f t="shared" si="18"/>
        <v>0</v>
      </c>
      <c r="AX74" s="177">
        <f t="shared" si="18"/>
        <v>0</v>
      </c>
      <c r="AY74" s="128">
        <f t="shared" si="15"/>
        <v>68</v>
      </c>
    </row>
    <row r="75" spans="1:52" ht="45.75" thickBot="1">
      <c r="A75" s="42">
        <v>10</v>
      </c>
      <c r="B75" s="5" t="s">
        <v>100</v>
      </c>
      <c r="C75" s="88">
        <v>1</v>
      </c>
      <c r="D75" s="198">
        <v>139</v>
      </c>
      <c r="E75" s="198">
        <v>139</v>
      </c>
      <c r="F75" s="198">
        <v>139</v>
      </c>
      <c r="G75" s="88">
        <v>1</v>
      </c>
      <c r="H75" s="198">
        <v>201</v>
      </c>
      <c r="I75" s="198">
        <v>201</v>
      </c>
      <c r="J75" s="198">
        <v>201</v>
      </c>
      <c r="K75" s="29">
        <v>1</v>
      </c>
      <c r="L75" s="198">
        <v>53</v>
      </c>
      <c r="M75" s="198">
        <v>53</v>
      </c>
      <c r="N75" s="198">
        <v>53</v>
      </c>
      <c r="O75" s="29">
        <v>1</v>
      </c>
      <c r="P75" s="198">
        <v>264</v>
      </c>
      <c r="Q75" s="198">
        <v>264</v>
      </c>
      <c r="R75" s="198">
        <v>264</v>
      </c>
      <c r="S75" s="29">
        <v>1</v>
      </c>
      <c r="T75" s="198">
        <v>729</v>
      </c>
      <c r="U75" s="198">
        <v>729</v>
      </c>
      <c r="V75" s="198">
        <v>0</v>
      </c>
      <c r="W75" s="29">
        <v>1</v>
      </c>
      <c r="X75" s="198">
        <v>122</v>
      </c>
      <c r="Y75" s="198">
        <v>122</v>
      </c>
      <c r="Z75" s="198">
        <v>122</v>
      </c>
      <c r="AA75" s="35">
        <v>1</v>
      </c>
      <c r="AB75" s="198">
        <v>27</v>
      </c>
      <c r="AC75" s="198">
        <v>27</v>
      </c>
      <c r="AD75" s="198">
        <v>27</v>
      </c>
      <c r="AE75" s="35">
        <v>1</v>
      </c>
      <c r="AF75" s="198">
        <v>103</v>
      </c>
      <c r="AG75" s="198">
        <v>103</v>
      </c>
      <c r="AH75" s="73">
        <v>103</v>
      </c>
      <c r="AI75" s="29">
        <v>0</v>
      </c>
      <c r="AJ75" s="198">
        <v>0</v>
      </c>
      <c r="AK75" s="198">
        <v>0</v>
      </c>
      <c r="AL75" s="198">
        <v>0</v>
      </c>
      <c r="AM75" s="29">
        <v>0</v>
      </c>
      <c r="AN75" s="198">
        <v>0</v>
      </c>
      <c r="AO75" s="198">
        <v>0</v>
      </c>
      <c r="AP75" s="198">
        <v>0</v>
      </c>
      <c r="AQ75" s="29">
        <v>1</v>
      </c>
      <c r="AR75" s="198">
        <v>755</v>
      </c>
      <c r="AS75" s="198">
        <v>755</v>
      </c>
      <c r="AT75" s="198">
        <v>59</v>
      </c>
      <c r="AU75" s="135">
        <v>1</v>
      </c>
      <c r="AV75" s="198">
        <v>214</v>
      </c>
      <c r="AW75" s="198">
        <v>214</v>
      </c>
      <c r="AX75" s="198">
        <v>78</v>
      </c>
      <c r="AY75" s="128">
        <f t="shared" si="15"/>
        <v>10</v>
      </c>
    </row>
    <row r="76" spans="1:52" ht="60">
      <c r="A76" s="42">
        <v>11</v>
      </c>
      <c r="B76" s="6" t="s">
        <v>66</v>
      </c>
      <c r="C76" s="88">
        <v>3</v>
      </c>
      <c r="D76" s="198"/>
      <c r="E76" s="198"/>
      <c r="F76" s="198"/>
      <c r="G76" s="88">
        <v>3</v>
      </c>
      <c r="H76" s="198"/>
      <c r="I76" s="198"/>
      <c r="J76" s="198"/>
      <c r="K76" s="29">
        <v>3</v>
      </c>
      <c r="L76" s="198"/>
      <c r="M76" s="198"/>
      <c r="N76" s="198"/>
      <c r="O76" s="29">
        <v>3</v>
      </c>
      <c r="P76" s="198"/>
      <c r="Q76" s="198"/>
      <c r="R76" s="198"/>
      <c r="S76" s="29">
        <v>3</v>
      </c>
      <c r="T76" s="198"/>
      <c r="U76" s="198"/>
      <c r="V76" s="198"/>
      <c r="W76" s="29">
        <v>3</v>
      </c>
      <c r="X76" s="198"/>
      <c r="Y76" s="198"/>
      <c r="Z76" s="198"/>
      <c r="AA76" s="198">
        <v>3</v>
      </c>
      <c r="AB76" s="198"/>
      <c r="AC76" s="198"/>
      <c r="AD76" s="198"/>
      <c r="AE76" s="198">
        <v>3</v>
      </c>
      <c r="AF76" s="198"/>
      <c r="AG76" s="198"/>
      <c r="AH76" s="73"/>
      <c r="AI76" s="29">
        <v>0</v>
      </c>
      <c r="AJ76" s="198"/>
      <c r="AK76" s="198"/>
      <c r="AL76" s="198"/>
      <c r="AM76" s="29">
        <v>0</v>
      </c>
      <c r="AN76" s="198"/>
      <c r="AO76" s="198"/>
      <c r="AP76" s="198"/>
      <c r="AQ76" s="29">
        <v>0</v>
      </c>
      <c r="AR76" s="198"/>
      <c r="AS76" s="198"/>
      <c r="AT76" s="198"/>
      <c r="AU76" s="135">
        <v>0</v>
      </c>
      <c r="AV76" s="198"/>
      <c r="AW76" s="198"/>
      <c r="AX76" s="198"/>
      <c r="AY76" s="128">
        <f t="shared" si="15"/>
        <v>24</v>
      </c>
    </row>
    <row r="77" spans="1:52" ht="45">
      <c r="A77" s="36"/>
      <c r="B77" s="21" t="s">
        <v>67</v>
      </c>
      <c r="C77" s="88">
        <v>2</v>
      </c>
      <c r="D77" s="57">
        <f>D70+D71+D74+D75+D76</f>
        <v>450</v>
      </c>
      <c r="E77" s="57">
        <v>44</v>
      </c>
      <c r="F77" s="57">
        <v>44</v>
      </c>
      <c r="G77" s="88">
        <v>2</v>
      </c>
      <c r="H77" s="57">
        <f t="shared" ref="H77:AH77" si="25">H70+H71+H74+H75+H76</f>
        <v>615</v>
      </c>
      <c r="I77" s="57">
        <f t="shared" si="25"/>
        <v>599</v>
      </c>
      <c r="J77" s="57">
        <f t="shared" si="25"/>
        <v>599</v>
      </c>
      <c r="K77" s="29">
        <v>2</v>
      </c>
      <c r="L77" s="57">
        <f t="shared" si="25"/>
        <v>418</v>
      </c>
      <c r="M77" s="57">
        <f t="shared" si="25"/>
        <v>418</v>
      </c>
      <c r="N77" s="57">
        <f t="shared" si="25"/>
        <v>418</v>
      </c>
      <c r="O77" s="29">
        <v>2</v>
      </c>
      <c r="P77" s="57">
        <f t="shared" si="25"/>
        <v>911</v>
      </c>
      <c r="Q77" s="57">
        <f t="shared" si="25"/>
        <v>913</v>
      </c>
      <c r="R77" s="57">
        <f t="shared" si="25"/>
        <v>913</v>
      </c>
      <c r="S77" s="29">
        <v>2</v>
      </c>
      <c r="T77" s="57">
        <f t="shared" si="25"/>
        <v>1370</v>
      </c>
      <c r="U77" s="57">
        <f t="shared" si="25"/>
        <v>1364</v>
      </c>
      <c r="V77" s="57">
        <f t="shared" si="25"/>
        <v>12</v>
      </c>
      <c r="W77" s="29">
        <v>2</v>
      </c>
      <c r="X77" s="57">
        <f t="shared" si="25"/>
        <v>430</v>
      </c>
      <c r="Y77" s="57">
        <f t="shared" si="25"/>
        <v>430</v>
      </c>
      <c r="Z77" s="57">
        <f t="shared" si="25"/>
        <v>430</v>
      </c>
      <c r="AA77" s="29">
        <v>2</v>
      </c>
      <c r="AB77" s="57">
        <f t="shared" si="25"/>
        <v>70</v>
      </c>
      <c r="AC77" s="57">
        <f t="shared" si="25"/>
        <v>70</v>
      </c>
      <c r="AD77" s="57">
        <f t="shared" si="25"/>
        <v>70</v>
      </c>
      <c r="AE77" s="29">
        <v>2</v>
      </c>
      <c r="AF77" s="57">
        <f t="shared" si="25"/>
        <v>112</v>
      </c>
      <c r="AG77" s="57">
        <f t="shared" si="25"/>
        <v>112</v>
      </c>
      <c r="AH77" s="98">
        <f t="shared" si="25"/>
        <v>112</v>
      </c>
      <c r="AI77" s="29">
        <v>0</v>
      </c>
      <c r="AJ77" s="198">
        <v>0</v>
      </c>
      <c r="AK77" s="198">
        <v>0</v>
      </c>
      <c r="AL77" s="198">
        <v>0</v>
      </c>
      <c r="AM77" s="29">
        <v>0</v>
      </c>
      <c r="AN77" s="198">
        <v>0</v>
      </c>
      <c r="AO77" s="198">
        <v>0</v>
      </c>
      <c r="AP77" s="198">
        <v>0</v>
      </c>
      <c r="AQ77" s="29">
        <v>0</v>
      </c>
      <c r="AR77" s="198">
        <v>0</v>
      </c>
      <c r="AS77" s="198">
        <v>0</v>
      </c>
      <c r="AT77" s="198">
        <v>0</v>
      </c>
      <c r="AU77" s="135">
        <v>0</v>
      </c>
      <c r="AV77" s="198">
        <v>0</v>
      </c>
      <c r="AW77" s="198">
        <v>0</v>
      </c>
      <c r="AX77" s="198">
        <v>0</v>
      </c>
      <c r="AY77" s="128">
        <f t="shared" si="15"/>
        <v>16</v>
      </c>
    </row>
    <row r="78" spans="1:52" ht="60">
      <c r="A78" s="42">
        <v>12</v>
      </c>
      <c r="B78" s="21" t="s">
        <v>68</v>
      </c>
      <c r="C78" s="88">
        <v>2</v>
      </c>
      <c r="D78" s="198">
        <v>63</v>
      </c>
      <c r="E78" s="56">
        <v>63</v>
      </c>
      <c r="F78" s="198">
        <v>63</v>
      </c>
      <c r="G78" s="88">
        <v>2</v>
      </c>
      <c r="H78" s="198">
        <v>84</v>
      </c>
      <c r="I78" s="198">
        <v>84</v>
      </c>
      <c r="J78" s="198">
        <v>84</v>
      </c>
      <c r="K78" s="29">
        <v>2</v>
      </c>
      <c r="L78" s="198">
        <v>84</v>
      </c>
      <c r="M78" s="198">
        <v>84</v>
      </c>
      <c r="N78" s="198">
        <v>50</v>
      </c>
      <c r="O78" s="29">
        <v>2</v>
      </c>
      <c r="P78" s="198">
        <v>84</v>
      </c>
      <c r="Q78" s="198">
        <v>84</v>
      </c>
      <c r="R78" s="198">
        <v>84</v>
      </c>
      <c r="S78" s="29">
        <v>2</v>
      </c>
      <c r="T78" s="198">
        <v>63</v>
      </c>
      <c r="U78" s="57">
        <v>63</v>
      </c>
      <c r="V78" s="198">
        <v>0</v>
      </c>
      <c r="W78" s="29">
        <v>2</v>
      </c>
      <c r="X78" s="198">
        <v>84</v>
      </c>
      <c r="Y78" s="198">
        <v>84</v>
      </c>
      <c r="Z78" s="198">
        <v>84</v>
      </c>
      <c r="AA78" s="29">
        <v>2</v>
      </c>
      <c r="AB78" s="198">
        <v>3</v>
      </c>
      <c r="AC78" s="198">
        <v>3</v>
      </c>
      <c r="AD78" s="198">
        <v>3</v>
      </c>
      <c r="AE78" s="29">
        <v>2</v>
      </c>
      <c r="AF78" s="198">
        <v>3</v>
      </c>
      <c r="AG78" s="198">
        <v>3</v>
      </c>
      <c r="AH78" s="73">
        <v>3</v>
      </c>
      <c r="AI78" s="29">
        <v>0</v>
      </c>
      <c r="AJ78" s="198">
        <v>0</v>
      </c>
      <c r="AK78" s="198">
        <v>0</v>
      </c>
      <c r="AL78" s="198">
        <v>0</v>
      </c>
      <c r="AM78" s="29">
        <v>0</v>
      </c>
      <c r="AN78" s="198">
        <v>0</v>
      </c>
      <c r="AO78" s="198">
        <v>0</v>
      </c>
      <c r="AP78" s="198">
        <v>0</v>
      </c>
      <c r="AQ78" s="29">
        <v>0</v>
      </c>
      <c r="AR78" s="198">
        <v>0</v>
      </c>
      <c r="AS78" s="198">
        <v>0</v>
      </c>
      <c r="AT78" s="198">
        <v>0</v>
      </c>
      <c r="AU78" s="133">
        <v>0</v>
      </c>
      <c r="AV78" s="198">
        <v>0</v>
      </c>
      <c r="AW78" s="198">
        <v>0</v>
      </c>
      <c r="AX78" s="198">
        <v>0</v>
      </c>
      <c r="AY78" s="128">
        <f t="shared" si="15"/>
        <v>16</v>
      </c>
    </row>
    <row r="79" spans="1:52" ht="60.75" thickBot="1">
      <c r="A79" s="42">
        <v>13</v>
      </c>
      <c r="B79" s="108" t="s">
        <v>116</v>
      </c>
      <c r="C79" s="107">
        <v>0</v>
      </c>
      <c r="D79" s="102"/>
      <c r="E79" s="102"/>
      <c r="F79" s="102"/>
      <c r="G79" s="107">
        <v>0</v>
      </c>
      <c r="H79" s="102"/>
      <c r="I79" s="102"/>
      <c r="J79" s="102"/>
      <c r="K79" s="101">
        <v>0</v>
      </c>
      <c r="L79" s="102"/>
      <c r="M79" s="102"/>
      <c r="N79" s="102"/>
      <c r="O79" s="101">
        <v>0</v>
      </c>
      <c r="P79" s="102"/>
      <c r="Q79" s="102"/>
      <c r="R79" s="102"/>
      <c r="S79" s="101">
        <v>0</v>
      </c>
      <c r="T79" s="102"/>
      <c r="U79" s="102"/>
      <c r="V79" s="102"/>
      <c r="W79" s="101">
        <v>0</v>
      </c>
      <c r="X79" s="102"/>
      <c r="Y79" s="102"/>
      <c r="Z79" s="102"/>
      <c r="AA79" s="101">
        <v>0</v>
      </c>
      <c r="AB79" s="102"/>
      <c r="AC79" s="102"/>
      <c r="AD79" s="102"/>
      <c r="AE79" s="101">
        <v>0</v>
      </c>
      <c r="AF79" s="102"/>
      <c r="AG79" s="102"/>
      <c r="AH79" s="104"/>
      <c r="AI79" s="101">
        <v>0</v>
      </c>
      <c r="AJ79" s="102"/>
      <c r="AK79" s="102"/>
      <c r="AL79" s="102"/>
      <c r="AM79" s="101">
        <v>0</v>
      </c>
      <c r="AN79" s="102"/>
      <c r="AO79" s="102"/>
      <c r="AP79" s="102"/>
      <c r="AQ79" s="101">
        <v>0</v>
      </c>
      <c r="AR79" s="102"/>
      <c r="AS79" s="102"/>
      <c r="AT79" s="102"/>
      <c r="AU79" s="134">
        <v>0</v>
      </c>
      <c r="AV79" s="102"/>
      <c r="AW79" s="102"/>
      <c r="AX79" s="102"/>
      <c r="AY79" s="128">
        <f t="shared" si="15"/>
        <v>0</v>
      </c>
    </row>
    <row r="80" spans="1:52" ht="15.75" thickBot="1">
      <c r="A80" s="42">
        <v>14</v>
      </c>
      <c r="B80" s="7" t="s">
        <v>69</v>
      </c>
      <c r="C80" s="29">
        <f>SUM(C75:C79)</f>
        <v>8</v>
      </c>
      <c r="D80" s="59">
        <f t="shared" ref="D80:AX80" si="26">SUM(D75:D79)</f>
        <v>652</v>
      </c>
      <c r="E80" s="59">
        <f t="shared" si="26"/>
        <v>246</v>
      </c>
      <c r="F80" s="59">
        <f t="shared" si="26"/>
        <v>246</v>
      </c>
      <c r="G80" s="29">
        <f>SUM(G75:G79)</f>
        <v>8</v>
      </c>
      <c r="H80" s="59">
        <f t="shared" si="26"/>
        <v>900</v>
      </c>
      <c r="I80" s="59">
        <f t="shared" si="26"/>
        <v>884</v>
      </c>
      <c r="J80" s="59">
        <f t="shared" si="26"/>
        <v>884</v>
      </c>
      <c r="K80" s="29">
        <f t="shared" si="26"/>
        <v>8</v>
      </c>
      <c r="L80" s="59">
        <f t="shared" si="26"/>
        <v>555</v>
      </c>
      <c r="M80" s="59">
        <f t="shared" si="26"/>
        <v>555</v>
      </c>
      <c r="N80" s="59">
        <f t="shared" si="26"/>
        <v>521</v>
      </c>
      <c r="O80" s="29">
        <f t="shared" si="26"/>
        <v>8</v>
      </c>
      <c r="P80" s="59">
        <f t="shared" si="26"/>
        <v>1259</v>
      </c>
      <c r="Q80" s="59">
        <f t="shared" si="26"/>
        <v>1261</v>
      </c>
      <c r="R80" s="59">
        <f t="shared" si="26"/>
        <v>1261</v>
      </c>
      <c r="S80" s="29">
        <f t="shared" si="26"/>
        <v>8</v>
      </c>
      <c r="T80" s="59">
        <f t="shared" si="26"/>
        <v>2162</v>
      </c>
      <c r="U80" s="59">
        <f t="shared" si="26"/>
        <v>2156</v>
      </c>
      <c r="V80" s="59">
        <f t="shared" si="26"/>
        <v>12</v>
      </c>
      <c r="W80" s="29">
        <f t="shared" si="26"/>
        <v>8</v>
      </c>
      <c r="X80" s="59">
        <f t="shared" si="26"/>
        <v>636</v>
      </c>
      <c r="Y80" s="59">
        <f t="shared" si="26"/>
        <v>636</v>
      </c>
      <c r="Z80" s="59">
        <f t="shared" si="26"/>
        <v>636</v>
      </c>
      <c r="AA80" s="29">
        <f t="shared" si="26"/>
        <v>8</v>
      </c>
      <c r="AB80" s="59">
        <f t="shared" si="26"/>
        <v>100</v>
      </c>
      <c r="AC80" s="59">
        <f t="shared" si="26"/>
        <v>100</v>
      </c>
      <c r="AD80" s="59">
        <f t="shared" si="26"/>
        <v>100</v>
      </c>
      <c r="AE80" s="29">
        <f t="shared" si="26"/>
        <v>8</v>
      </c>
      <c r="AF80" s="59">
        <f t="shared" si="26"/>
        <v>218</v>
      </c>
      <c r="AG80" s="59">
        <f t="shared" si="26"/>
        <v>218</v>
      </c>
      <c r="AH80" s="59">
        <f t="shared" si="26"/>
        <v>218</v>
      </c>
      <c r="AI80" s="29">
        <f t="shared" si="26"/>
        <v>0</v>
      </c>
      <c r="AJ80" s="59">
        <f t="shared" si="26"/>
        <v>0</v>
      </c>
      <c r="AK80" s="59">
        <f t="shared" si="26"/>
        <v>0</v>
      </c>
      <c r="AL80" s="59">
        <f t="shared" si="26"/>
        <v>0</v>
      </c>
      <c r="AM80" s="29">
        <f t="shared" si="26"/>
        <v>0</v>
      </c>
      <c r="AN80" s="59">
        <f t="shared" si="26"/>
        <v>0</v>
      </c>
      <c r="AO80" s="59">
        <f t="shared" si="26"/>
        <v>0</v>
      </c>
      <c r="AP80" s="59">
        <f t="shared" si="26"/>
        <v>0</v>
      </c>
      <c r="AQ80" s="29">
        <f t="shared" si="26"/>
        <v>1</v>
      </c>
      <c r="AR80" s="59">
        <f t="shared" si="26"/>
        <v>755</v>
      </c>
      <c r="AS80" s="59">
        <f t="shared" si="26"/>
        <v>755</v>
      </c>
      <c r="AT80" s="59">
        <f t="shared" si="26"/>
        <v>59</v>
      </c>
      <c r="AU80" s="29">
        <f t="shared" si="26"/>
        <v>1</v>
      </c>
      <c r="AV80" s="59">
        <f t="shared" si="26"/>
        <v>214</v>
      </c>
      <c r="AW80" s="59">
        <f t="shared" si="26"/>
        <v>214</v>
      </c>
      <c r="AX80" s="59">
        <f t="shared" si="26"/>
        <v>78</v>
      </c>
      <c r="AY80" s="29">
        <f>C80+G80+K80+O80+S80+W80+AA80+AE80+AI80+AM80+AQ80+AU80</f>
        <v>66</v>
      </c>
      <c r="AZ80" s="239"/>
    </row>
    <row r="81" spans="1:52" ht="45.75" thickBot="1">
      <c r="A81" s="42"/>
      <c r="B81" s="5" t="s">
        <v>144</v>
      </c>
      <c r="C81" s="29">
        <v>3</v>
      </c>
      <c r="D81" s="57">
        <v>262</v>
      </c>
      <c r="E81" s="57">
        <v>262</v>
      </c>
      <c r="F81" s="57">
        <v>262</v>
      </c>
      <c r="G81" s="29">
        <v>3</v>
      </c>
      <c r="H81" s="57">
        <v>275</v>
      </c>
      <c r="I81" s="57">
        <v>275</v>
      </c>
      <c r="J81" s="57">
        <v>275</v>
      </c>
      <c r="K81" s="29">
        <v>3</v>
      </c>
      <c r="L81" s="57">
        <v>264</v>
      </c>
      <c r="M81" s="57">
        <v>264</v>
      </c>
      <c r="N81" s="57">
        <v>264</v>
      </c>
      <c r="O81" s="29">
        <v>3</v>
      </c>
      <c r="P81" s="57">
        <v>719</v>
      </c>
      <c r="Q81" s="57">
        <v>719</v>
      </c>
      <c r="R81" s="57">
        <v>719</v>
      </c>
      <c r="S81" s="29">
        <v>3</v>
      </c>
      <c r="T81" s="57">
        <v>351</v>
      </c>
      <c r="U81" s="57">
        <v>351</v>
      </c>
      <c r="V81" s="57">
        <v>0</v>
      </c>
      <c r="W81" s="29">
        <v>3</v>
      </c>
      <c r="X81" s="57">
        <v>262</v>
      </c>
      <c r="Y81" s="57">
        <v>262</v>
      </c>
      <c r="Z81" s="57">
        <v>262</v>
      </c>
      <c r="AA81" s="29">
        <v>3</v>
      </c>
      <c r="AB81" s="57">
        <v>258</v>
      </c>
      <c r="AC81" s="57">
        <v>258</v>
      </c>
      <c r="AD81" s="57">
        <v>258</v>
      </c>
      <c r="AE81" s="29">
        <v>3</v>
      </c>
      <c r="AF81" s="57">
        <v>262</v>
      </c>
      <c r="AG81" s="57">
        <v>262</v>
      </c>
      <c r="AH81" s="98">
        <v>262</v>
      </c>
      <c r="AI81" s="29">
        <v>0</v>
      </c>
      <c r="AJ81" s="57">
        <v>0</v>
      </c>
      <c r="AK81" s="57">
        <v>0</v>
      </c>
      <c r="AL81" s="57">
        <v>0</v>
      </c>
      <c r="AM81" s="29">
        <v>0</v>
      </c>
      <c r="AN81" s="57">
        <v>0</v>
      </c>
      <c r="AO81" s="57">
        <v>0</v>
      </c>
      <c r="AP81" s="57">
        <v>0</v>
      </c>
      <c r="AQ81" s="29">
        <v>0</v>
      </c>
      <c r="AR81" s="57">
        <v>0</v>
      </c>
      <c r="AS81" s="57">
        <v>0</v>
      </c>
      <c r="AT81" s="57">
        <v>0</v>
      </c>
      <c r="AU81" s="135">
        <v>0</v>
      </c>
      <c r="AV81" s="57">
        <v>0</v>
      </c>
      <c r="AW81" s="57">
        <v>0</v>
      </c>
      <c r="AX81" s="57">
        <v>0</v>
      </c>
      <c r="AY81" s="128">
        <f>C81+G81+K81+O81+S81+W81+AA81+AE81+AI81+AM81+AQ81</f>
        <v>24</v>
      </c>
    </row>
    <row r="82" spans="1:52" ht="45.75" thickBot="1">
      <c r="A82" s="42">
        <v>15</v>
      </c>
      <c r="B82" s="5" t="s">
        <v>70</v>
      </c>
      <c r="C82" s="29">
        <v>2</v>
      </c>
      <c r="D82" s="198">
        <v>0</v>
      </c>
      <c r="E82" s="56">
        <v>0</v>
      </c>
      <c r="F82" s="198">
        <v>0</v>
      </c>
      <c r="G82" s="29">
        <v>2</v>
      </c>
      <c r="H82" s="198">
        <v>0</v>
      </c>
      <c r="I82" s="198">
        <v>0</v>
      </c>
      <c r="J82" s="198">
        <v>0</v>
      </c>
      <c r="K82" s="29">
        <v>2</v>
      </c>
      <c r="L82" s="198">
        <v>0</v>
      </c>
      <c r="M82" s="198">
        <v>0</v>
      </c>
      <c r="N82" s="198">
        <v>0</v>
      </c>
      <c r="O82" s="29">
        <v>2</v>
      </c>
      <c r="P82" s="198"/>
      <c r="Q82" s="198"/>
      <c r="R82" s="198"/>
      <c r="S82" s="29">
        <v>2</v>
      </c>
      <c r="T82" s="198"/>
      <c r="U82" s="57"/>
      <c r="V82" s="198"/>
      <c r="W82" s="29">
        <v>2</v>
      </c>
      <c r="X82" s="198"/>
      <c r="Y82" s="198"/>
      <c r="Z82" s="198"/>
      <c r="AA82" s="29">
        <v>2</v>
      </c>
      <c r="AB82" s="198"/>
      <c r="AC82" s="198"/>
      <c r="AD82" s="198"/>
      <c r="AE82" s="29">
        <v>2</v>
      </c>
      <c r="AF82" s="198"/>
      <c r="AG82" s="198"/>
      <c r="AH82" s="73"/>
      <c r="AI82" s="29">
        <v>0</v>
      </c>
      <c r="AJ82" s="198"/>
      <c r="AK82" s="198"/>
      <c r="AL82" s="198"/>
      <c r="AM82" s="29">
        <v>1</v>
      </c>
      <c r="AN82" s="198"/>
      <c r="AO82" s="198"/>
      <c r="AP82" s="198"/>
      <c r="AQ82" s="29">
        <v>0</v>
      </c>
      <c r="AR82" s="198"/>
      <c r="AS82" s="198"/>
      <c r="AT82" s="198"/>
      <c r="AU82" s="135">
        <v>0</v>
      </c>
      <c r="AV82" s="198"/>
      <c r="AW82" s="198"/>
      <c r="AX82" s="198"/>
      <c r="AY82" s="128">
        <f t="shared" ref="AY82:AY86" si="27">C82+G82+K82+O82+S82+W82+AA82+AE82+AI82+AM82+AQ82</f>
        <v>17</v>
      </c>
    </row>
    <row r="83" spans="1:52" ht="45.75" thickBot="1">
      <c r="A83" s="42">
        <v>16</v>
      </c>
      <c r="B83" s="5" t="s">
        <v>71</v>
      </c>
      <c r="C83" s="29">
        <v>3</v>
      </c>
      <c r="D83" s="198">
        <v>0</v>
      </c>
      <c r="E83" s="198"/>
      <c r="F83" s="198"/>
      <c r="G83" s="29">
        <v>3</v>
      </c>
      <c r="H83" s="198">
        <v>0</v>
      </c>
      <c r="I83" s="198"/>
      <c r="J83" s="198"/>
      <c r="K83" s="29">
        <v>3</v>
      </c>
      <c r="L83" s="198">
        <v>0</v>
      </c>
      <c r="M83" s="198"/>
      <c r="N83" s="198"/>
      <c r="O83" s="29">
        <v>3</v>
      </c>
      <c r="P83" s="198">
        <v>0</v>
      </c>
      <c r="Q83" s="198"/>
      <c r="R83" s="198"/>
      <c r="S83" s="29">
        <v>3</v>
      </c>
      <c r="T83" s="198">
        <v>0</v>
      </c>
      <c r="U83" s="198"/>
      <c r="V83" s="198"/>
      <c r="W83" s="29">
        <v>3</v>
      </c>
      <c r="X83" s="198">
        <v>0</v>
      </c>
      <c r="Y83" s="198"/>
      <c r="Z83" s="198"/>
      <c r="AA83" s="29">
        <v>3</v>
      </c>
      <c r="AB83" s="198">
        <v>0</v>
      </c>
      <c r="AC83" s="198"/>
      <c r="AD83" s="198"/>
      <c r="AE83" s="29">
        <v>3</v>
      </c>
      <c r="AF83" s="198">
        <v>0</v>
      </c>
      <c r="AG83" s="198"/>
      <c r="AH83" s="75"/>
      <c r="AI83" s="29">
        <v>0</v>
      </c>
      <c r="AJ83" s="198"/>
      <c r="AK83" s="198"/>
      <c r="AL83" s="198"/>
      <c r="AM83" s="29">
        <v>0</v>
      </c>
      <c r="AN83" s="198"/>
      <c r="AO83" s="198"/>
      <c r="AP83" s="198"/>
      <c r="AQ83" s="29">
        <v>0</v>
      </c>
      <c r="AR83" s="198"/>
      <c r="AS83" s="198"/>
      <c r="AT83" s="198"/>
      <c r="AU83" s="135">
        <v>0</v>
      </c>
      <c r="AV83" s="198"/>
      <c r="AW83" s="198"/>
      <c r="AX83" s="198"/>
      <c r="AY83" s="128">
        <f t="shared" si="27"/>
        <v>24</v>
      </c>
    </row>
    <row r="84" spans="1:52" ht="45.75" thickBot="1">
      <c r="A84" s="42">
        <v>17</v>
      </c>
      <c r="B84" s="83" t="s">
        <v>117</v>
      </c>
      <c r="C84" s="29"/>
      <c r="D84" s="198"/>
      <c r="E84" s="198"/>
      <c r="F84" s="198"/>
      <c r="G84" s="29"/>
      <c r="H84" s="198"/>
      <c r="I84" s="198"/>
      <c r="J84" s="198"/>
      <c r="K84" s="29"/>
      <c r="L84" s="198"/>
      <c r="M84" s="198"/>
      <c r="N84" s="198"/>
      <c r="O84" s="29"/>
      <c r="P84" s="198"/>
      <c r="Q84" s="198"/>
      <c r="R84" s="198"/>
      <c r="S84" s="29"/>
      <c r="T84" s="198"/>
      <c r="U84" s="198"/>
      <c r="V84" s="198"/>
      <c r="W84" s="29"/>
      <c r="X84" s="198"/>
      <c r="Y84" s="198"/>
      <c r="Z84" s="198"/>
      <c r="AA84" s="29"/>
      <c r="AB84" s="198"/>
      <c r="AC84" s="198"/>
      <c r="AD84" s="198"/>
      <c r="AE84" s="29"/>
      <c r="AF84" s="198"/>
      <c r="AG84" s="198"/>
      <c r="AH84" s="75"/>
      <c r="AI84" s="29"/>
      <c r="AJ84" s="198"/>
      <c r="AK84" s="198"/>
      <c r="AL84" s="198"/>
      <c r="AM84" s="29"/>
      <c r="AN84" s="198"/>
      <c r="AO84" s="198"/>
      <c r="AP84" s="198"/>
      <c r="AQ84" s="198"/>
      <c r="AR84" s="198"/>
      <c r="AS84" s="198"/>
      <c r="AT84" s="198"/>
      <c r="AU84" s="129"/>
      <c r="AV84" s="198"/>
      <c r="AW84" s="198"/>
      <c r="AX84" s="198"/>
      <c r="AY84" s="128">
        <f t="shared" si="27"/>
        <v>0</v>
      </c>
    </row>
    <row r="85" spans="1:52" ht="60.75" thickBot="1">
      <c r="A85" s="42"/>
      <c r="B85" s="108" t="s">
        <v>118</v>
      </c>
      <c r="C85" s="101">
        <v>0</v>
      </c>
      <c r="D85" s="102"/>
      <c r="E85" s="102"/>
      <c r="F85" s="102"/>
      <c r="G85" s="101">
        <v>0</v>
      </c>
      <c r="H85" s="102"/>
      <c r="I85" s="102"/>
      <c r="J85" s="102"/>
      <c r="K85" s="101">
        <v>0</v>
      </c>
      <c r="L85" s="102"/>
      <c r="M85" s="102"/>
      <c r="N85" s="102"/>
      <c r="O85" s="101">
        <v>0</v>
      </c>
      <c r="P85" s="102"/>
      <c r="Q85" s="102"/>
      <c r="R85" s="102"/>
      <c r="S85" s="101">
        <v>0</v>
      </c>
      <c r="T85" s="102"/>
      <c r="U85" s="102"/>
      <c r="V85" s="102"/>
      <c r="W85" s="101">
        <v>0</v>
      </c>
      <c r="X85" s="102"/>
      <c r="Y85" s="102"/>
      <c r="Z85" s="102"/>
      <c r="AA85" s="101">
        <v>0</v>
      </c>
      <c r="AB85" s="102"/>
      <c r="AC85" s="102"/>
      <c r="AD85" s="102"/>
      <c r="AE85" s="101">
        <v>0</v>
      </c>
      <c r="AF85" s="102"/>
      <c r="AG85" s="102"/>
      <c r="AH85" s="104"/>
      <c r="AI85" s="101">
        <v>0</v>
      </c>
      <c r="AJ85" s="102"/>
      <c r="AK85" s="102"/>
      <c r="AL85" s="102"/>
      <c r="AM85" s="101">
        <v>0</v>
      </c>
      <c r="AN85" s="102"/>
      <c r="AO85" s="102"/>
      <c r="AP85" s="102"/>
      <c r="AQ85" s="101">
        <v>0</v>
      </c>
      <c r="AR85" s="102"/>
      <c r="AS85" s="102"/>
      <c r="AT85" s="102"/>
      <c r="AU85" s="134">
        <v>0</v>
      </c>
      <c r="AV85" s="102"/>
      <c r="AW85" s="102"/>
      <c r="AX85" s="102"/>
      <c r="AY85" s="128">
        <f t="shared" si="27"/>
        <v>0</v>
      </c>
    </row>
    <row r="86" spans="1:52" ht="60.75" thickBot="1">
      <c r="A86" s="42">
        <v>18</v>
      </c>
      <c r="B86" s="108" t="s">
        <v>119</v>
      </c>
      <c r="C86" s="101">
        <v>0</v>
      </c>
      <c r="D86" s="102"/>
      <c r="E86" s="102"/>
      <c r="F86" s="102"/>
      <c r="G86" s="101">
        <v>0</v>
      </c>
      <c r="H86" s="102"/>
      <c r="I86" s="102"/>
      <c r="J86" s="102"/>
      <c r="K86" s="101">
        <v>0</v>
      </c>
      <c r="L86" s="102"/>
      <c r="M86" s="102"/>
      <c r="N86" s="102"/>
      <c r="O86" s="101">
        <v>0</v>
      </c>
      <c r="P86" s="102"/>
      <c r="Q86" s="102"/>
      <c r="R86" s="102"/>
      <c r="S86" s="101">
        <v>0</v>
      </c>
      <c r="T86" s="102"/>
      <c r="U86" s="102"/>
      <c r="V86" s="102"/>
      <c r="W86" s="101">
        <v>0</v>
      </c>
      <c r="X86" s="102"/>
      <c r="Y86" s="102"/>
      <c r="Z86" s="102"/>
      <c r="AA86" s="101">
        <v>0</v>
      </c>
      <c r="AB86" s="102"/>
      <c r="AC86" s="102"/>
      <c r="AD86" s="102"/>
      <c r="AE86" s="101">
        <v>0</v>
      </c>
      <c r="AF86" s="102"/>
      <c r="AG86" s="102"/>
      <c r="AH86" s="104"/>
      <c r="AI86" s="101">
        <v>0</v>
      </c>
      <c r="AJ86" s="102"/>
      <c r="AK86" s="102"/>
      <c r="AL86" s="102"/>
      <c r="AM86" s="101">
        <v>0</v>
      </c>
      <c r="AN86" s="102"/>
      <c r="AO86" s="102"/>
      <c r="AP86" s="102"/>
      <c r="AQ86" s="101">
        <v>0</v>
      </c>
      <c r="AR86" s="102"/>
      <c r="AS86" s="102"/>
      <c r="AT86" s="102"/>
      <c r="AU86" s="134">
        <v>0</v>
      </c>
      <c r="AV86" s="102"/>
      <c r="AW86" s="102"/>
      <c r="AX86" s="102"/>
      <c r="AY86" s="128">
        <f t="shared" si="27"/>
        <v>0</v>
      </c>
    </row>
    <row r="87" spans="1:52" ht="15.75" thickBot="1">
      <c r="A87" s="36"/>
      <c r="B87" s="7" t="s">
        <v>72</v>
      </c>
      <c r="C87" s="29">
        <f>C81+C82+C83+C84+C85+C86</f>
        <v>8</v>
      </c>
      <c r="D87" s="59">
        <f>D81+D82+D83+D84+D85+D86</f>
        <v>262</v>
      </c>
      <c r="E87" s="59">
        <f t="shared" ref="E87:AY87" si="28">E81+E82+E83+E84+E85+E86</f>
        <v>262</v>
      </c>
      <c r="F87" s="59">
        <f t="shared" si="28"/>
        <v>262</v>
      </c>
      <c r="G87" s="29">
        <f>G81+G82+G83+G84+G85+G86</f>
        <v>8</v>
      </c>
      <c r="H87" s="59">
        <f t="shared" si="28"/>
        <v>275</v>
      </c>
      <c r="I87" s="59">
        <f t="shared" si="28"/>
        <v>275</v>
      </c>
      <c r="J87" s="59">
        <f t="shared" si="28"/>
        <v>275</v>
      </c>
      <c r="K87" s="29">
        <f t="shared" si="28"/>
        <v>8</v>
      </c>
      <c r="L87" s="59">
        <f t="shared" si="28"/>
        <v>264</v>
      </c>
      <c r="M87" s="59">
        <f t="shared" si="28"/>
        <v>264</v>
      </c>
      <c r="N87" s="59">
        <f t="shared" si="28"/>
        <v>264</v>
      </c>
      <c r="O87" s="29">
        <f t="shared" si="28"/>
        <v>8</v>
      </c>
      <c r="P87" s="59">
        <f t="shared" si="28"/>
        <v>719</v>
      </c>
      <c r="Q87" s="59">
        <f t="shared" si="28"/>
        <v>719</v>
      </c>
      <c r="R87" s="59">
        <f t="shared" si="28"/>
        <v>719</v>
      </c>
      <c r="S87" s="29">
        <f t="shared" si="28"/>
        <v>8</v>
      </c>
      <c r="T87" s="59">
        <f t="shared" si="28"/>
        <v>351</v>
      </c>
      <c r="U87" s="59">
        <f t="shared" si="28"/>
        <v>351</v>
      </c>
      <c r="V87" s="59">
        <f t="shared" si="28"/>
        <v>0</v>
      </c>
      <c r="W87" s="29">
        <f t="shared" si="28"/>
        <v>8</v>
      </c>
      <c r="X87" s="59">
        <f t="shared" si="28"/>
        <v>262</v>
      </c>
      <c r="Y87" s="59">
        <f t="shared" si="28"/>
        <v>262</v>
      </c>
      <c r="Z87" s="59">
        <f t="shared" si="28"/>
        <v>262</v>
      </c>
      <c r="AA87" s="29">
        <f t="shared" si="28"/>
        <v>8</v>
      </c>
      <c r="AB87" s="59">
        <f t="shared" si="28"/>
        <v>258</v>
      </c>
      <c r="AC87" s="59">
        <f t="shared" si="28"/>
        <v>258</v>
      </c>
      <c r="AD87" s="59">
        <f t="shared" si="28"/>
        <v>258</v>
      </c>
      <c r="AE87" s="29">
        <f t="shared" si="28"/>
        <v>8</v>
      </c>
      <c r="AF87" s="59">
        <f t="shared" si="28"/>
        <v>262</v>
      </c>
      <c r="AG87" s="59">
        <f t="shared" si="28"/>
        <v>262</v>
      </c>
      <c r="AH87" s="59">
        <f t="shared" si="28"/>
        <v>262</v>
      </c>
      <c r="AI87" s="29">
        <f t="shared" si="28"/>
        <v>0</v>
      </c>
      <c r="AJ87" s="59">
        <f t="shared" si="28"/>
        <v>0</v>
      </c>
      <c r="AK87" s="59">
        <f t="shared" si="28"/>
        <v>0</v>
      </c>
      <c r="AL87" s="59">
        <f t="shared" si="28"/>
        <v>0</v>
      </c>
      <c r="AM87" s="29">
        <f t="shared" si="28"/>
        <v>1</v>
      </c>
      <c r="AN87" s="59">
        <f t="shared" si="28"/>
        <v>0</v>
      </c>
      <c r="AO87" s="59">
        <f t="shared" si="28"/>
        <v>0</v>
      </c>
      <c r="AP87" s="59">
        <f t="shared" si="28"/>
        <v>0</v>
      </c>
      <c r="AQ87" s="29">
        <f t="shared" si="28"/>
        <v>0</v>
      </c>
      <c r="AR87" s="59">
        <f t="shared" si="28"/>
        <v>0</v>
      </c>
      <c r="AS87" s="59">
        <f t="shared" si="28"/>
        <v>0</v>
      </c>
      <c r="AT87" s="59">
        <f t="shared" si="28"/>
        <v>0</v>
      </c>
      <c r="AU87" s="29">
        <f t="shared" si="28"/>
        <v>0</v>
      </c>
      <c r="AV87" s="59">
        <f t="shared" si="28"/>
        <v>0</v>
      </c>
      <c r="AW87" s="59">
        <f t="shared" si="28"/>
        <v>0</v>
      </c>
      <c r="AX87" s="59">
        <f t="shared" si="28"/>
        <v>0</v>
      </c>
      <c r="AY87" s="29">
        <f t="shared" si="28"/>
        <v>65</v>
      </c>
      <c r="AZ87" s="239"/>
    </row>
    <row r="88" spans="1:52" ht="45.75" thickBot="1">
      <c r="A88" s="42">
        <v>19</v>
      </c>
      <c r="B88" s="5" t="s">
        <v>73</v>
      </c>
      <c r="C88" s="29">
        <v>2</v>
      </c>
      <c r="D88" s="57">
        <v>412</v>
      </c>
      <c r="E88" s="57">
        <v>202</v>
      </c>
      <c r="F88" s="57">
        <v>202</v>
      </c>
      <c r="G88" s="29">
        <v>2</v>
      </c>
      <c r="H88" s="57">
        <v>511</v>
      </c>
      <c r="I88" s="57">
        <v>511</v>
      </c>
      <c r="J88" s="57">
        <v>511</v>
      </c>
      <c r="K88" s="29">
        <v>2</v>
      </c>
      <c r="L88" s="57">
        <v>211</v>
      </c>
      <c r="M88" s="57">
        <v>221</v>
      </c>
      <c r="N88" s="57">
        <v>221</v>
      </c>
      <c r="O88" s="29">
        <v>2</v>
      </c>
      <c r="P88" s="57">
        <v>88</v>
      </c>
      <c r="Q88" s="57">
        <v>88</v>
      </c>
      <c r="R88" s="57">
        <v>88</v>
      </c>
      <c r="S88" s="29">
        <v>2</v>
      </c>
      <c r="T88" s="57">
        <v>114</v>
      </c>
      <c r="U88" s="57">
        <v>114</v>
      </c>
      <c r="V88" s="57">
        <v>0</v>
      </c>
      <c r="W88" s="29">
        <v>2</v>
      </c>
      <c r="X88" s="57">
        <v>456</v>
      </c>
      <c r="Y88" s="57">
        <v>456</v>
      </c>
      <c r="Z88" s="57">
        <v>456</v>
      </c>
      <c r="AA88" s="29">
        <v>2</v>
      </c>
      <c r="AB88" s="57">
        <v>64</v>
      </c>
      <c r="AC88" s="57">
        <v>64</v>
      </c>
      <c r="AD88" s="57">
        <v>64</v>
      </c>
      <c r="AE88" s="29">
        <v>2</v>
      </c>
      <c r="AF88" s="57">
        <v>82</v>
      </c>
      <c r="AG88" s="57">
        <v>82</v>
      </c>
      <c r="AH88" s="98">
        <v>82</v>
      </c>
      <c r="AI88" s="29">
        <v>0</v>
      </c>
      <c r="AJ88" s="57">
        <v>0</v>
      </c>
      <c r="AK88" s="57">
        <v>0</v>
      </c>
      <c r="AL88" s="57">
        <v>0</v>
      </c>
      <c r="AM88" s="29">
        <v>0</v>
      </c>
      <c r="AN88" s="198">
        <v>0</v>
      </c>
      <c r="AO88" s="198">
        <v>0</v>
      </c>
      <c r="AP88" s="198">
        <v>0</v>
      </c>
      <c r="AQ88" s="29">
        <v>0</v>
      </c>
      <c r="AR88" s="198">
        <v>0</v>
      </c>
      <c r="AS88" s="198">
        <v>0</v>
      </c>
      <c r="AT88" s="198">
        <v>0</v>
      </c>
      <c r="AU88" s="135">
        <v>0</v>
      </c>
      <c r="AV88" s="198">
        <v>0</v>
      </c>
      <c r="AW88" s="198">
        <v>0</v>
      </c>
      <c r="AX88" s="198">
        <v>0</v>
      </c>
      <c r="AY88" s="128">
        <f t="shared" si="15"/>
        <v>16</v>
      </c>
    </row>
    <row r="89" spans="1:52" ht="60.75" thickBot="1">
      <c r="A89" s="42">
        <v>20</v>
      </c>
      <c r="B89" s="5" t="s">
        <v>74</v>
      </c>
      <c r="C89" s="29">
        <v>2</v>
      </c>
      <c r="D89" s="198"/>
      <c r="E89" s="198"/>
      <c r="F89" s="198"/>
      <c r="G89" s="29">
        <v>2</v>
      </c>
      <c r="H89" s="198"/>
      <c r="I89" s="198"/>
      <c r="J89" s="198"/>
      <c r="K89" s="29">
        <v>2</v>
      </c>
      <c r="L89" s="198"/>
      <c r="M89" s="198"/>
      <c r="N89" s="198"/>
      <c r="O89" s="29">
        <v>2</v>
      </c>
      <c r="P89" s="198"/>
      <c r="Q89" s="198"/>
      <c r="R89" s="198"/>
      <c r="S89" s="29">
        <v>2</v>
      </c>
      <c r="T89" s="198"/>
      <c r="U89" s="24"/>
      <c r="V89" s="198"/>
      <c r="W89" s="29">
        <v>2</v>
      </c>
      <c r="X89" s="198"/>
      <c r="Y89" s="198"/>
      <c r="Z89" s="198"/>
      <c r="AA89" s="29">
        <v>2</v>
      </c>
      <c r="AB89" s="198"/>
      <c r="AC89" s="198"/>
      <c r="AD89" s="198"/>
      <c r="AE89" s="29">
        <v>2</v>
      </c>
      <c r="AF89" s="198"/>
      <c r="AG89" s="198"/>
      <c r="AH89" s="73"/>
      <c r="AI89" s="29">
        <v>0</v>
      </c>
      <c r="AJ89" s="198"/>
      <c r="AK89" s="198"/>
      <c r="AL89" s="198"/>
      <c r="AM89" s="29">
        <v>0</v>
      </c>
      <c r="AN89" s="198"/>
      <c r="AO89" s="198"/>
      <c r="AP89" s="198"/>
      <c r="AQ89" s="29">
        <v>0</v>
      </c>
      <c r="AR89" s="198"/>
      <c r="AS89" s="198"/>
      <c r="AT89" s="198"/>
      <c r="AU89" s="135">
        <v>0</v>
      </c>
      <c r="AV89" s="198"/>
      <c r="AW89" s="198"/>
      <c r="AX89" s="198"/>
      <c r="AY89" s="128">
        <f t="shared" si="15"/>
        <v>16</v>
      </c>
    </row>
    <row r="90" spans="1:52" ht="45.75" thickBot="1">
      <c r="A90" s="36"/>
      <c r="B90" s="8" t="s">
        <v>75</v>
      </c>
      <c r="C90" s="29">
        <v>1</v>
      </c>
      <c r="D90" s="198">
        <v>68</v>
      </c>
      <c r="E90" s="198">
        <v>57</v>
      </c>
      <c r="F90" s="198">
        <v>7</v>
      </c>
      <c r="G90" s="29">
        <v>1</v>
      </c>
      <c r="H90" s="198">
        <v>63</v>
      </c>
      <c r="I90" s="198">
        <v>58</v>
      </c>
      <c r="J90" s="198">
        <v>9</v>
      </c>
      <c r="K90" s="29">
        <v>1</v>
      </c>
      <c r="L90" s="198">
        <v>58</v>
      </c>
      <c r="M90" s="198">
        <v>55</v>
      </c>
      <c r="N90" s="198">
        <v>6</v>
      </c>
      <c r="O90" s="29">
        <v>1</v>
      </c>
      <c r="P90" s="198">
        <v>76</v>
      </c>
      <c r="Q90" s="198">
        <v>66</v>
      </c>
      <c r="R90" s="198">
        <v>8</v>
      </c>
      <c r="S90" s="29">
        <v>1</v>
      </c>
      <c r="T90" s="198">
        <v>83</v>
      </c>
      <c r="U90" s="198">
        <v>81</v>
      </c>
      <c r="V90" s="198">
        <v>1</v>
      </c>
      <c r="W90" s="29">
        <v>1</v>
      </c>
      <c r="X90" s="198">
        <v>80</v>
      </c>
      <c r="Y90" s="198">
        <v>77</v>
      </c>
      <c r="Z90" s="198">
        <v>8</v>
      </c>
      <c r="AA90" s="29">
        <v>1</v>
      </c>
      <c r="AB90" s="198">
        <v>63</v>
      </c>
      <c r="AC90" s="198">
        <v>61</v>
      </c>
      <c r="AD90" s="198">
        <v>2</v>
      </c>
      <c r="AE90" s="29">
        <v>1</v>
      </c>
      <c r="AF90" s="198">
        <v>72</v>
      </c>
      <c r="AG90" s="198">
        <v>69</v>
      </c>
      <c r="AH90" s="73">
        <v>2</v>
      </c>
      <c r="AI90" s="29">
        <v>0</v>
      </c>
      <c r="AJ90" s="198">
        <v>0</v>
      </c>
      <c r="AK90" s="198">
        <v>0</v>
      </c>
      <c r="AL90" s="198">
        <v>0</v>
      </c>
      <c r="AM90" s="29">
        <v>1</v>
      </c>
      <c r="AN90" s="198">
        <v>8</v>
      </c>
      <c r="AO90" s="198">
        <v>8</v>
      </c>
      <c r="AP90" s="198">
        <v>0</v>
      </c>
      <c r="AQ90" s="29">
        <v>1</v>
      </c>
      <c r="AR90" s="198">
        <v>48</v>
      </c>
      <c r="AS90" s="198">
        <v>29</v>
      </c>
      <c r="AT90" s="198">
        <v>0</v>
      </c>
      <c r="AU90" s="133">
        <v>0</v>
      </c>
      <c r="AV90" s="198">
        <v>0</v>
      </c>
      <c r="AW90" s="198">
        <v>0</v>
      </c>
      <c r="AX90" s="198"/>
      <c r="AY90" s="128">
        <f t="shared" si="15"/>
        <v>10</v>
      </c>
    </row>
    <row r="91" spans="1:52" ht="45.75" thickBot="1">
      <c r="A91" s="42">
        <v>21</v>
      </c>
      <c r="B91" s="84" t="s">
        <v>120</v>
      </c>
      <c r="C91" s="149">
        <v>0</v>
      </c>
      <c r="D91" s="56"/>
      <c r="E91" s="56"/>
      <c r="F91" s="56"/>
      <c r="G91" s="149">
        <v>0</v>
      </c>
      <c r="H91" s="56"/>
      <c r="I91" s="56"/>
      <c r="J91" s="56"/>
      <c r="K91" s="149">
        <v>0</v>
      </c>
      <c r="L91" s="56"/>
      <c r="M91" s="56"/>
      <c r="N91" s="56"/>
      <c r="O91" s="149">
        <v>0</v>
      </c>
      <c r="P91" s="56"/>
      <c r="Q91" s="56"/>
      <c r="R91" s="56"/>
      <c r="S91" s="149">
        <v>0</v>
      </c>
      <c r="T91" s="56"/>
      <c r="U91" s="56"/>
      <c r="V91" s="56"/>
      <c r="W91" s="149">
        <v>0</v>
      </c>
      <c r="X91" s="56"/>
      <c r="Y91" s="56"/>
      <c r="Z91" s="56"/>
      <c r="AA91" s="149">
        <v>0</v>
      </c>
      <c r="AB91" s="56"/>
      <c r="AC91" s="56"/>
      <c r="AD91" s="56"/>
      <c r="AE91" s="149">
        <v>0</v>
      </c>
      <c r="AF91" s="56"/>
      <c r="AG91" s="56"/>
      <c r="AH91" s="75"/>
      <c r="AI91" s="149">
        <v>1</v>
      </c>
      <c r="AJ91" s="56">
        <v>734</v>
      </c>
      <c r="AK91" s="56">
        <v>734</v>
      </c>
      <c r="AL91" s="56">
        <v>0</v>
      </c>
      <c r="AM91" s="149">
        <v>0</v>
      </c>
      <c r="AN91" s="56"/>
      <c r="AO91" s="56"/>
      <c r="AP91" s="56"/>
      <c r="AQ91" s="149">
        <v>0</v>
      </c>
      <c r="AR91" s="56"/>
      <c r="AS91" s="56"/>
      <c r="AT91" s="56"/>
      <c r="AU91" s="129"/>
      <c r="AV91" s="56"/>
      <c r="AW91" s="56"/>
      <c r="AX91" s="56"/>
      <c r="AY91" s="128">
        <f t="shared" si="15"/>
        <v>1</v>
      </c>
    </row>
    <row r="92" spans="1:52" ht="75.75" thickBot="1">
      <c r="A92" s="42">
        <v>22</v>
      </c>
      <c r="B92" s="109" t="s">
        <v>121</v>
      </c>
      <c r="C92" s="101">
        <v>0</v>
      </c>
      <c r="D92" s="102"/>
      <c r="E92" s="102"/>
      <c r="F92" s="102"/>
      <c r="G92" s="101">
        <v>0</v>
      </c>
      <c r="H92" s="102"/>
      <c r="I92" s="102"/>
      <c r="J92" s="102"/>
      <c r="K92" s="101">
        <v>0</v>
      </c>
      <c r="L92" s="102"/>
      <c r="M92" s="102"/>
      <c r="N92" s="102"/>
      <c r="O92" s="101">
        <v>0</v>
      </c>
      <c r="P92" s="102"/>
      <c r="Q92" s="102"/>
      <c r="R92" s="102"/>
      <c r="S92" s="101">
        <v>0</v>
      </c>
      <c r="T92" s="102"/>
      <c r="U92" s="102"/>
      <c r="V92" s="102"/>
      <c r="W92" s="101">
        <v>0</v>
      </c>
      <c r="X92" s="102"/>
      <c r="Y92" s="102"/>
      <c r="Z92" s="102"/>
      <c r="AA92" s="101">
        <v>0</v>
      </c>
      <c r="AB92" s="102"/>
      <c r="AC92" s="102"/>
      <c r="AD92" s="102"/>
      <c r="AE92" s="101">
        <v>0</v>
      </c>
      <c r="AF92" s="102"/>
      <c r="AG92" s="102"/>
      <c r="AH92" s="104"/>
      <c r="AI92" s="101">
        <v>0</v>
      </c>
      <c r="AJ92" s="102"/>
      <c r="AK92" s="102"/>
      <c r="AL92" s="102"/>
      <c r="AM92" s="101">
        <v>0</v>
      </c>
      <c r="AN92" s="102"/>
      <c r="AO92" s="102"/>
      <c r="AP92" s="102"/>
      <c r="AQ92" s="101">
        <v>0</v>
      </c>
      <c r="AR92" s="102"/>
      <c r="AS92" s="102"/>
      <c r="AT92" s="102"/>
      <c r="AU92" s="134">
        <v>0</v>
      </c>
      <c r="AV92" s="102"/>
      <c r="AW92" s="102"/>
      <c r="AX92" s="102"/>
      <c r="AY92" s="128">
        <f t="shared" si="15"/>
        <v>0</v>
      </c>
    </row>
    <row r="93" spans="1:52" ht="60">
      <c r="A93" s="42">
        <v>23</v>
      </c>
      <c r="B93" s="109" t="s">
        <v>122</v>
      </c>
      <c r="C93" s="101">
        <v>0</v>
      </c>
      <c r="D93" s="102"/>
      <c r="E93" s="102"/>
      <c r="F93" s="102"/>
      <c r="G93" s="101">
        <v>0</v>
      </c>
      <c r="H93" s="102"/>
      <c r="I93" s="102"/>
      <c r="J93" s="102"/>
      <c r="K93" s="101">
        <v>0</v>
      </c>
      <c r="L93" s="102"/>
      <c r="M93" s="102"/>
      <c r="N93" s="102"/>
      <c r="O93" s="101">
        <v>0</v>
      </c>
      <c r="P93" s="102"/>
      <c r="Q93" s="102"/>
      <c r="R93" s="102"/>
      <c r="S93" s="101">
        <v>0</v>
      </c>
      <c r="T93" s="102"/>
      <c r="U93" s="102"/>
      <c r="V93" s="102"/>
      <c r="W93" s="101">
        <v>0</v>
      </c>
      <c r="X93" s="102"/>
      <c r="Y93" s="102"/>
      <c r="Z93" s="102"/>
      <c r="AA93" s="101">
        <v>0</v>
      </c>
      <c r="AB93" s="102"/>
      <c r="AC93" s="102"/>
      <c r="AD93" s="102"/>
      <c r="AE93" s="101">
        <v>0</v>
      </c>
      <c r="AF93" s="102"/>
      <c r="AG93" s="102"/>
      <c r="AH93" s="104"/>
      <c r="AI93" s="101">
        <v>0</v>
      </c>
      <c r="AJ93" s="102"/>
      <c r="AK93" s="102"/>
      <c r="AL93" s="102"/>
      <c r="AM93" s="101">
        <v>0</v>
      </c>
      <c r="AN93" s="102"/>
      <c r="AO93" s="102"/>
      <c r="AP93" s="102"/>
      <c r="AQ93" s="101">
        <v>0</v>
      </c>
      <c r="AR93" s="102"/>
      <c r="AS93" s="102"/>
      <c r="AT93" s="102"/>
      <c r="AU93" s="101">
        <v>0</v>
      </c>
      <c r="AV93" s="102"/>
      <c r="AW93" s="102"/>
      <c r="AX93" s="102"/>
      <c r="AY93" s="88">
        <v>0</v>
      </c>
    </row>
    <row r="94" spans="1:52" ht="15.75" thickBot="1">
      <c r="A94" s="42">
        <v>24</v>
      </c>
      <c r="B94" s="22" t="s">
        <v>76</v>
      </c>
      <c r="C94" s="29">
        <f>C93+C92+C91+C90+C89+C88</f>
        <v>5</v>
      </c>
      <c r="D94" s="59">
        <f t="shared" ref="D94:AX94" si="29">D88+C89:D89+D90+D91+C92:D92+D93</f>
        <v>480</v>
      </c>
      <c r="E94" s="59">
        <f t="shared" si="29"/>
        <v>259</v>
      </c>
      <c r="F94" s="59">
        <f t="shared" si="29"/>
        <v>209</v>
      </c>
      <c r="G94" s="29">
        <f>G93+G92+G91+G90+G89+G88</f>
        <v>5</v>
      </c>
      <c r="H94" s="59">
        <f t="shared" si="29"/>
        <v>574</v>
      </c>
      <c r="I94" s="59">
        <f t="shared" si="29"/>
        <v>569</v>
      </c>
      <c r="J94" s="59">
        <f t="shared" si="29"/>
        <v>520</v>
      </c>
      <c r="K94" s="29">
        <f>K93+K92+K91+K90+K89+K88</f>
        <v>5</v>
      </c>
      <c r="L94" s="59">
        <f t="shared" si="29"/>
        <v>269</v>
      </c>
      <c r="M94" s="59">
        <f t="shared" si="29"/>
        <v>276</v>
      </c>
      <c r="N94" s="59">
        <f t="shared" si="29"/>
        <v>227</v>
      </c>
      <c r="O94" s="29">
        <f>O93+O92+O91+O90+O89+O88</f>
        <v>5</v>
      </c>
      <c r="P94" s="59">
        <f t="shared" si="29"/>
        <v>164</v>
      </c>
      <c r="Q94" s="59">
        <f t="shared" si="29"/>
        <v>154</v>
      </c>
      <c r="R94" s="59">
        <f t="shared" si="29"/>
        <v>96</v>
      </c>
      <c r="S94" s="29">
        <f>S93+S92+S91+S90+S89+S88</f>
        <v>5</v>
      </c>
      <c r="T94" s="59">
        <f t="shared" si="29"/>
        <v>197</v>
      </c>
      <c r="U94" s="59">
        <f t="shared" si="29"/>
        <v>195</v>
      </c>
      <c r="V94" s="59">
        <f t="shared" si="29"/>
        <v>1</v>
      </c>
      <c r="W94" s="29">
        <f>W93+W92+W91+W90+W89+W88</f>
        <v>5</v>
      </c>
      <c r="X94" s="59">
        <f t="shared" si="29"/>
        <v>536</v>
      </c>
      <c r="Y94" s="59">
        <f t="shared" si="29"/>
        <v>533</v>
      </c>
      <c r="Z94" s="59">
        <f t="shared" si="29"/>
        <v>464</v>
      </c>
      <c r="AA94" s="29">
        <f>AA93+AA92+AA91+AA90+AA89+AA88</f>
        <v>5</v>
      </c>
      <c r="AB94" s="59">
        <f t="shared" si="29"/>
        <v>127</v>
      </c>
      <c r="AC94" s="59">
        <f t="shared" si="29"/>
        <v>125</v>
      </c>
      <c r="AD94" s="59">
        <f t="shared" si="29"/>
        <v>66</v>
      </c>
      <c r="AE94" s="29">
        <f>AE93+AE92+AE91+AE90+AE89+AE88</f>
        <v>5</v>
      </c>
      <c r="AF94" s="59">
        <f t="shared" si="29"/>
        <v>154</v>
      </c>
      <c r="AG94" s="59">
        <f t="shared" si="29"/>
        <v>151</v>
      </c>
      <c r="AH94" s="59">
        <f t="shared" si="29"/>
        <v>84</v>
      </c>
      <c r="AI94" s="29">
        <f>AI93+AI92+AI91+AI90+AI89+AI88</f>
        <v>1</v>
      </c>
      <c r="AJ94" s="59">
        <f t="shared" si="29"/>
        <v>734</v>
      </c>
      <c r="AK94" s="59">
        <f t="shared" si="29"/>
        <v>734</v>
      </c>
      <c r="AL94" s="59">
        <f t="shared" si="29"/>
        <v>0</v>
      </c>
      <c r="AM94" s="29">
        <f>AM93+AM92+AM91+AM90+AM89+AM88</f>
        <v>1</v>
      </c>
      <c r="AN94" s="59">
        <f t="shared" si="29"/>
        <v>8</v>
      </c>
      <c r="AO94" s="59">
        <f t="shared" si="29"/>
        <v>8</v>
      </c>
      <c r="AP94" s="59">
        <f t="shared" si="29"/>
        <v>0</v>
      </c>
      <c r="AQ94" s="29">
        <f>AQ93+AQ92+AQ91+AQ90+AQ89+AQ88</f>
        <v>1</v>
      </c>
      <c r="AR94" s="59">
        <f t="shared" si="29"/>
        <v>48</v>
      </c>
      <c r="AS94" s="59">
        <f t="shared" si="29"/>
        <v>29</v>
      </c>
      <c r="AT94" s="59">
        <f t="shared" si="29"/>
        <v>0</v>
      </c>
      <c r="AU94" s="29">
        <f>AU93+AU92+AU91+AU90+AU89+AU88</f>
        <v>0</v>
      </c>
      <c r="AV94" s="59">
        <f t="shared" si="29"/>
        <v>0</v>
      </c>
      <c r="AW94" s="59">
        <f t="shared" si="29"/>
        <v>0</v>
      </c>
      <c r="AX94" s="59">
        <f t="shared" si="29"/>
        <v>0</v>
      </c>
      <c r="AY94" s="128">
        <f>AY88+AY89+AY90+AY91</f>
        <v>43</v>
      </c>
    </row>
    <row r="95" spans="1:52" ht="60.75" thickBot="1">
      <c r="A95" s="36"/>
      <c r="B95" s="9" t="s">
        <v>77</v>
      </c>
      <c r="C95" s="29">
        <v>2</v>
      </c>
      <c r="D95" s="198">
        <v>11</v>
      </c>
      <c r="E95" s="198">
        <v>11</v>
      </c>
      <c r="F95" s="198">
        <v>7</v>
      </c>
      <c r="G95" s="29">
        <v>2</v>
      </c>
      <c r="H95" s="198">
        <v>40</v>
      </c>
      <c r="I95" s="198">
        <v>40</v>
      </c>
      <c r="J95" s="198">
        <v>22</v>
      </c>
      <c r="K95" s="29">
        <v>2</v>
      </c>
      <c r="L95" s="198">
        <v>13</v>
      </c>
      <c r="M95" s="198">
        <v>13</v>
      </c>
      <c r="N95" s="198">
        <v>6</v>
      </c>
      <c r="O95" s="29">
        <v>2</v>
      </c>
      <c r="P95" s="198">
        <v>26</v>
      </c>
      <c r="Q95" s="198">
        <v>26</v>
      </c>
      <c r="R95" s="198">
        <v>3</v>
      </c>
      <c r="S95" s="29">
        <v>2</v>
      </c>
      <c r="T95" s="198">
        <v>28</v>
      </c>
      <c r="U95" s="198">
        <v>28</v>
      </c>
      <c r="V95" s="198">
        <v>4</v>
      </c>
      <c r="W95" s="29">
        <v>2</v>
      </c>
      <c r="X95" s="198">
        <v>8</v>
      </c>
      <c r="Y95" s="198">
        <v>8</v>
      </c>
      <c r="Z95" s="198">
        <v>4</v>
      </c>
      <c r="AA95" s="29">
        <v>2</v>
      </c>
      <c r="AB95" s="198">
        <v>5</v>
      </c>
      <c r="AC95" s="198">
        <v>5</v>
      </c>
      <c r="AD95" s="198">
        <v>5</v>
      </c>
      <c r="AE95" s="29">
        <v>2</v>
      </c>
      <c r="AF95" s="198">
        <v>5</v>
      </c>
      <c r="AG95" s="198">
        <v>5</v>
      </c>
      <c r="AH95" s="73">
        <v>5</v>
      </c>
      <c r="AI95" s="29">
        <v>0</v>
      </c>
      <c r="AJ95" s="198">
        <v>0</v>
      </c>
      <c r="AK95" s="198">
        <v>0</v>
      </c>
      <c r="AL95" s="198">
        <v>0</v>
      </c>
      <c r="AM95" s="29">
        <v>0</v>
      </c>
      <c r="AN95" s="198">
        <v>0</v>
      </c>
      <c r="AO95" s="198">
        <v>0</v>
      </c>
      <c r="AP95" s="198">
        <v>0</v>
      </c>
      <c r="AQ95" s="135">
        <v>0</v>
      </c>
      <c r="AR95" s="198">
        <v>0</v>
      </c>
      <c r="AS95" s="198">
        <v>0</v>
      </c>
      <c r="AT95" s="198">
        <v>0</v>
      </c>
      <c r="AU95" s="135">
        <v>0</v>
      </c>
      <c r="AV95" s="198">
        <v>0</v>
      </c>
      <c r="AW95" s="198">
        <v>0</v>
      </c>
      <c r="AX95" s="198">
        <v>0</v>
      </c>
      <c r="AY95" s="128">
        <f t="shared" si="15"/>
        <v>16</v>
      </c>
    </row>
    <row r="96" spans="1:52" ht="48.75" customHeight="1">
      <c r="A96" s="42">
        <v>25</v>
      </c>
      <c r="B96" s="26" t="s">
        <v>78</v>
      </c>
      <c r="C96" s="30">
        <v>1</v>
      </c>
      <c r="D96" s="198">
        <v>0</v>
      </c>
      <c r="E96" s="198"/>
      <c r="F96" s="198"/>
      <c r="G96" s="30">
        <v>1</v>
      </c>
      <c r="H96" s="198">
        <v>0</v>
      </c>
      <c r="I96" s="198"/>
      <c r="J96" s="198"/>
      <c r="K96" s="30">
        <v>1</v>
      </c>
      <c r="L96" s="198">
        <v>0</v>
      </c>
      <c r="M96" s="198">
        <v>0</v>
      </c>
      <c r="N96" s="198">
        <v>0</v>
      </c>
      <c r="O96" s="30">
        <v>1</v>
      </c>
      <c r="P96" s="198">
        <v>0</v>
      </c>
      <c r="Q96" s="198"/>
      <c r="R96" s="198"/>
      <c r="S96" s="30">
        <v>1</v>
      </c>
      <c r="T96" s="198">
        <v>0</v>
      </c>
      <c r="U96" s="198"/>
      <c r="V96" s="198"/>
      <c r="W96" s="30">
        <v>1</v>
      </c>
      <c r="X96" s="198">
        <v>0</v>
      </c>
      <c r="Y96" s="198"/>
      <c r="Z96" s="198"/>
      <c r="AA96" s="30">
        <v>1</v>
      </c>
      <c r="AB96" s="198">
        <v>0</v>
      </c>
      <c r="AC96" s="198"/>
      <c r="AD96" s="198"/>
      <c r="AE96" s="30">
        <v>1</v>
      </c>
      <c r="AF96" s="198">
        <v>0</v>
      </c>
      <c r="AG96" s="198"/>
      <c r="AH96" s="73"/>
      <c r="AI96" s="29">
        <v>0</v>
      </c>
      <c r="AJ96" s="198"/>
      <c r="AK96" s="198"/>
      <c r="AL96" s="198"/>
      <c r="AM96" s="29">
        <v>0</v>
      </c>
      <c r="AN96" s="198"/>
      <c r="AO96" s="198"/>
      <c r="AP96" s="198"/>
      <c r="AQ96" s="29">
        <v>0</v>
      </c>
      <c r="AR96" s="198"/>
      <c r="AS96" s="198"/>
      <c r="AT96" s="198"/>
      <c r="AU96" s="135">
        <v>0</v>
      </c>
      <c r="AV96" s="198"/>
      <c r="AW96" s="198"/>
      <c r="AX96" s="198"/>
      <c r="AY96" s="128">
        <f t="shared" si="15"/>
        <v>8</v>
      </c>
    </row>
    <row r="97" spans="1:95" ht="60">
      <c r="A97" s="37"/>
      <c r="B97" s="6" t="s">
        <v>95</v>
      </c>
      <c r="C97" s="29">
        <v>2</v>
      </c>
      <c r="D97" s="24">
        <f>D89+D90+D94+D95+D96</f>
        <v>559</v>
      </c>
      <c r="E97" s="24">
        <f t="shared" ref="E97:AH97" si="30">E89+E90+E94+E95+E96</f>
        <v>327</v>
      </c>
      <c r="F97" s="24">
        <f t="shared" si="30"/>
        <v>223</v>
      </c>
      <c r="G97" s="29">
        <v>2</v>
      </c>
      <c r="H97" s="24">
        <f t="shared" si="30"/>
        <v>677</v>
      </c>
      <c r="I97" s="24">
        <f t="shared" si="30"/>
        <v>667</v>
      </c>
      <c r="J97" s="24">
        <f t="shared" si="30"/>
        <v>551</v>
      </c>
      <c r="K97" s="29">
        <v>2</v>
      </c>
      <c r="L97" s="24">
        <f t="shared" si="30"/>
        <v>340</v>
      </c>
      <c r="M97" s="24">
        <f t="shared" si="30"/>
        <v>344</v>
      </c>
      <c r="N97" s="24">
        <f t="shared" si="30"/>
        <v>239</v>
      </c>
      <c r="O97" s="29">
        <v>1</v>
      </c>
      <c r="P97" s="24">
        <f t="shared" si="30"/>
        <v>266</v>
      </c>
      <c r="Q97" s="24">
        <f t="shared" si="30"/>
        <v>246</v>
      </c>
      <c r="R97" s="24">
        <f t="shared" si="30"/>
        <v>107</v>
      </c>
      <c r="S97" s="29">
        <v>1</v>
      </c>
      <c r="T97" s="24">
        <f t="shared" si="30"/>
        <v>308</v>
      </c>
      <c r="U97" s="24">
        <f t="shared" si="30"/>
        <v>304</v>
      </c>
      <c r="V97" s="24">
        <f t="shared" si="30"/>
        <v>6</v>
      </c>
      <c r="W97" s="29">
        <v>2</v>
      </c>
      <c r="X97" s="24">
        <f t="shared" si="30"/>
        <v>624</v>
      </c>
      <c r="Y97" s="24">
        <f t="shared" si="30"/>
        <v>618</v>
      </c>
      <c r="Z97" s="24">
        <f t="shared" si="30"/>
        <v>476</v>
      </c>
      <c r="AA97" s="29">
        <v>2</v>
      </c>
      <c r="AB97" s="24">
        <f t="shared" si="30"/>
        <v>195</v>
      </c>
      <c r="AC97" s="24">
        <f t="shared" si="30"/>
        <v>191</v>
      </c>
      <c r="AD97" s="24">
        <f t="shared" si="30"/>
        <v>73</v>
      </c>
      <c r="AE97" s="29">
        <v>2</v>
      </c>
      <c r="AF97" s="24">
        <f t="shared" si="30"/>
        <v>231</v>
      </c>
      <c r="AG97" s="24">
        <f t="shared" si="30"/>
        <v>225</v>
      </c>
      <c r="AH97" s="74">
        <f t="shared" si="30"/>
        <v>91</v>
      </c>
      <c r="AI97" s="29">
        <v>0</v>
      </c>
      <c r="AJ97" s="198"/>
      <c r="AK97" s="198"/>
      <c r="AL97" s="198"/>
      <c r="AM97" s="29">
        <v>0</v>
      </c>
      <c r="AN97" s="198"/>
      <c r="AO97" s="198"/>
      <c r="AP97" s="198"/>
      <c r="AQ97" s="29">
        <v>0</v>
      </c>
      <c r="AR97" s="198"/>
      <c r="AS97" s="198"/>
      <c r="AT97" s="198"/>
      <c r="AU97" s="135">
        <v>0</v>
      </c>
      <c r="AV97" s="198"/>
      <c r="AW97" s="198"/>
      <c r="AX97" s="198"/>
      <c r="AY97" s="128">
        <f t="shared" si="15"/>
        <v>14</v>
      </c>
    </row>
    <row r="98" spans="1:95" s="27" customFormat="1" ht="15" customHeight="1">
      <c r="A98" s="167"/>
      <c r="B98" s="172" t="s">
        <v>79</v>
      </c>
      <c r="C98" s="29">
        <v>2</v>
      </c>
      <c r="D98" s="198">
        <v>10</v>
      </c>
      <c r="E98" s="56">
        <v>10</v>
      </c>
      <c r="F98" s="198">
        <v>2</v>
      </c>
      <c r="G98" s="29">
        <v>2</v>
      </c>
      <c r="H98" s="198">
        <v>8</v>
      </c>
      <c r="I98" s="198">
        <v>8</v>
      </c>
      <c r="J98" s="198">
        <v>0</v>
      </c>
      <c r="K98" s="29">
        <v>2</v>
      </c>
      <c r="L98" s="198">
        <v>4</v>
      </c>
      <c r="M98" s="198">
        <v>4</v>
      </c>
      <c r="N98" s="198">
        <v>4</v>
      </c>
      <c r="O98" s="29">
        <v>2</v>
      </c>
      <c r="P98" s="198">
        <v>0</v>
      </c>
      <c r="Q98" s="198">
        <v>0</v>
      </c>
      <c r="R98" s="198">
        <v>0</v>
      </c>
      <c r="S98" s="29">
        <v>2</v>
      </c>
      <c r="T98" s="198">
        <v>5</v>
      </c>
      <c r="U98" s="24">
        <v>5</v>
      </c>
      <c r="V98" s="198">
        <v>0</v>
      </c>
      <c r="W98" s="29">
        <v>2</v>
      </c>
      <c r="X98" s="198">
        <v>0</v>
      </c>
      <c r="Y98" s="198">
        <v>0</v>
      </c>
      <c r="Z98" s="198">
        <v>0</v>
      </c>
      <c r="AA98" s="29">
        <v>2</v>
      </c>
      <c r="AB98" s="198">
        <v>2</v>
      </c>
      <c r="AC98" s="198">
        <v>2</v>
      </c>
      <c r="AD98" s="198">
        <v>2</v>
      </c>
      <c r="AE98" s="29">
        <v>2</v>
      </c>
      <c r="AF98" s="198">
        <v>2</v>
      </c>
      <c r="AG98" s="198">
        <v>0</v>
      </c>
      <c r="AH98" s="73">
        <v>0</v>
      </c>
      <c r="AI98" s="29">
        <v>0</v>
      </c>
      <c r="AJ98" s="198">
        <v>0</v>
      </c>
      <c r="AK98" s="198">
        <v>0</v>
      </c>
      <c r="AL98" s="198">
        <v>0</v>
      </c>
      <c r="AM98" s="29">
        <v>1</v>
      </c>
      <c r="AN98" s="198">
        <v>0</v>
      </c>
      <c r="AO98" s="198">
        <v>0</v>
      </c>
      <c r="AP98" s="198">
        <v>0</v>
      </c>
      <c r="AQ98" s="29">
        <v>0</v>
      </c>
      <c r="AR98" s="198">
        <v>0</v>
      </c>
      <c r="AS98" s="198">
        <v>0</v>
      </c>
      <c r="AT98" s="198">
        <v>0</v>
      </c>
      <c r="AU98" s="135">
        <v>0</v>
      </c>
      <c r="AV98" s="198">
        <v>0</v>
      </c>
      <c r="AW98" s="198">
        <v>0</v>
      </c>
      <c r="AX98" s="198">
        <v>0</v>
      </c>
      <c r="AY98" s="128">
        <f t="shared" si="15"/>
        <v>17</v>
      </c>
    </row>
    <row r="99" spans="1:95" ht="75">
      <c r="A99" s="199"/>
      <c r="B99" s="171" t="s">
        <v>123</v>
      </c>
      <c r="C99" s="29">
        <v>1</v>
      </c>
      <c r="D99" s="198">
        <v>0</v>
      </c>
      <c r="E99" s="198">
        <v>0</v>
      </c>
      <c r="F99" s="198">
        <v>0</v>
      </c>
      <c r="G99" s="29">
        <v>1</v>
      </c>
      <c r="H99" s="198">
        <v>0</v>
      </c>
      <c r="I99" s="198">
        <v>0</v>
      </c>
      <c r="J99" s="198">
        <v>0</v>
      </c>
      <c r="K99" s="29">
        <v>1</v>
      </c>
      <c r="L99" s="198">
        <v>205</v>
      </c>
      <c r="M99" s="198">
        <v>205</v>
      </c>
      <c r="N99" s="198">
        <v>0</v>
      </c>
      <c r="O99" s="29">
        <v>1</v>
      </c>
      <c r="P99" s="198">
        <v>0</v>
      </c>
      <c r="Q99" s="198">
        <v>0</v>
      </c>
      <c r="R99" s="198">
        <v>0</v>
      </c>
      <c r="S99" s="29">
        <v>1</v>
      </c>
      <c r="T99" s="198">
        <v>0</v>
      </c>
      <c r="U99" s="198">
        <v>0</v>
      </c>
      <c r="V99" s="198"/>
      <c r="W99" s="29">
        <v>1</v>
      </c>
      <c r="X99" s="198">
        <v>0</v>
      </c>
      <c r="Y99" s="198">
        <v>0</v>
      </c>
      <c r="Z99" s="198">
        <v>0</v>
      </c>
      <c r="AA99" s="29">
        <v>1</v>
      </c>
      <c r="AB99" s="198">
        <v>0</v>
      </c>
      <c r="AC99" s="198"/>
      <c r="AD99" s="198"/>
      <c r="AE99" s="29">
        <v>1</v>
      </c>
      <c r="AF99" s="198">
        <v>0</v>
      </c>
      <c r="AG99" s="198"/>
      <c r="AH99" s="73"/>
      <c r="AI99" s="29">
        <v>0</v>
      </c>
      <c r="AJ99" s="198"/>
      <c r="AK99" s="198"/>
      <c r="AL99" s="198"/>
      <c r="AM99" s="29">
        <v>0</v>
      </c>
      <c r="AN99" s="198"/>
      <c r="AO99" s="198"/>
      <c r="AP99" s="198"/>
      <c r="AQ99" s="29">
        <v>0</v>
      </c>
      <c r="AR99" s="198"/>
      <c r="AS99" s="198"/>
      <c r="AT99" s="198"/>
      <c r="AU99" s="135">
        <v>0</v>
      </c>
      <c r="AV99" s="198"/>
      <c r="AW99" s="198"/>
      <c r="AX99" s="198"/>
      <c r="AY99" s="128">
        <f t="shared" si="15"/>
        <v>8</v>
      </c>
    </row>
    <row r="100" spans="1:95" ht="45">
      <c r="A100" s="199"/>
      <c r="B100" s="85" t="s">
        <v>124</v>
      </c>
      <c r="C100" s="29">
        <v>0</v>
      </c>
      <c r="D100" s="198"/>
      <c r="E100" s="198"/>
      <c r="F100" s="198"/>
      <c r="G100" s="29">
        <v>0</v>
      </c>
      <c r="H100" s="198"/>
      <c r="I100" s="198"/>
      <c r="J100" s="198"/>
      <c r="K100" s="29">
        <v>0</v>
      </c>
      <c r="L100" s="198"/>
      <c r="M100" s="198"/>
      <c r="N100" s="198"/>
      <c r="O100" s="29">
        <v>0</v>
      </c>
      <c r="P100" s="198"/>
      <c r="Q100" s="198"/>
      <c r="R100" s="198"/>
      <c r="S100" s="29">
        <v>0</v>
      </c>
      <c r="T100" s="198"/>
      <c r="U100" s="198"/>
      <c r="V100" s="198"/>
      <c r="W100" s="29">
        <v>0</v>
      </c>
      <c r="X100" s="198"/>
      <c r="Y100" s="198"/>
      <c r="Z100" s="198"/>
      <c r="AA100" s="29">
        <v>0</v>
      </c>
      <c r="AB100" s="198"/>
      <c r="AC100" s="198"/>
      <c r="AD100" s="198"/>
      <c r="AE100" s="29">
        <v>0</v>
      </c>
      <c r="AF100" s="198"/>
      <c r="AG100" s="198"/>
      <c r="AH100" s="73"/>
      <c r="AI100" s="29">
        <v>2</v>
      </c>
      <c r="AJ100" s="198"/>
      <c r="AK100" s="198"/>
      <c r="AL100" s="198"/>
      <c r="AM100" s="29">
        <v>0</v>
      </c>
      <c r="AN100" s="198"/>
      <c r="AO100" s="198"/>
      <c r="AP100" s="198"/>
      <c r="AQ100" s="29">
        <v>0</v>
      </c>
      <c r="AR100" s="198"/>
      <c r="AS100" s="198"/>
      <c r="AT100" s="198"/>
      <c r="AU100" s="133">
        <v>0</v>
      </c>
      <c r="AV100" s="198"/>
      <c r="AW100" s="198"/>
      <c r="AX100" s="198"/>
      <c r="AY100" s="128">
        <f t="shared" si="15"/>
        <v>2</v>
      </c>
    </row>
    <row r="101" spans="1:95" ht="60">
      <c r="A101" s="199"/>
      <c r="B101" s="86" t="s">
        <v>125</v>
      </c>
      <c r="C101" s="149">
        <v>0</v>
      </c>
      <c r="D101" s="56">
        <v>0</v>
      </c>
      <c r="E101" s="56">
        <v>0</v>
      </c>
      <c r="F101" s="56">
        <v>0</v>
      </c>
      <c r="G101" s="149">
        <v>0</v>
      </c>
      <c r="H101" s="56">
        <v>0</v>
      </c>
      <c r="I101" s="56">
        <v>0</v>
      </c>
      <c r="J101" s="56">
        <v>0</v>
      </c>
      <c r="K101" s="149">
        <v>1</v>
      </c>
      <c r="L101" s="56">
        <v>0</v>
      </c>
      <c r="M101" s="56">
        <v>0</v>
      </c>
      <c r="N101" s="56">
        <v>0</v>
      </c>
      <c r="O101" s="149">
        <v>1</v>
      </c>
      <c r="P101" s="56">
        <v>0</v>
      </c>
      <c r="Q101" s="56">
        <v>0</v>
      </c>
      <c r="R101" s="56">
        <v>0</v>
      </c>
      <c r="S101" s="149">
        <v>1</v>
      </c>
      <c r="T101" s="56">
        <v>0</v>
      </c>
      <c r="U101" s="56">
        <v>0</v>
      </c>
      <c r="V101" s="56">
        <v>0</v>
      </c>
      <c r="W101" s="149">
        <v>0</v>
      </c>
      <c r="X101" s="56">
        <v>0</v>
      </c>
      <c r="Y101" s="56">
        <v>0</v>
      </c>
      <c r="Z101" s="56">
        <v>0</v>
      </c>
      <c r="AA101" s="149">
        <v>0</v>
      </c>
      <c r="AB101" s="56">
        <v>0</v>
      </c>
      <c r="AC101" s="56">
        <v>0</v>
      </c>
      <c r="AD101" s="56">
        <v>0</v>
      </c>
      <c r="AE101" s="149">
        <v>0</v>
      </c>
      <c r="AF101" s="56">
        <v>0</v>
      </c>
      <c r="AG101" s="56">
        <v>0</v>
      </c>
      <c r="AH101" s="75">
        <v>0</v>
      </c>
      <c r="AI101" s="149">
        <v>0</v>
      </c>
      <c r="AJ101" s="56">
        <v>422</v>
      </c>
      <c r="AK101" s="56">
        <v>422</v>
      </c>
      <c r="AL101" s="56">
        <v>422</v>
      </c>
      <c r="AM101" s="149"/>
      <c r="AN101" s="56">
        <v>0</v>
      </c>
      <c r="AO101" s="56">
        <v>0</v>
      </c>
      <c r="AP101" s="56">
        <v>0</v>
      </c>
      <c r="AQ101" s="149">
        <v>0</v>
      </c>
      <c r="AR101" s="56">
        <v>0</v>
      </c>
      <c r="AS101" s="56">
        <v>0</v>
      </c>
      <c r="AT101" s="56">
        <v>0</v>
      </c>
      <c r="AU101" s="129"/>
      <c r="AV101" s="56">
        <v>0</v>
      </c>
      <c r="AW101" s="56">
        <v>0</v>
      </c>
      <c r="AX101" s="56">
        <v>0</v>
      </c>
      <c r="AY101" s="128">
        <f t="shared" si="15"/>
        <v>3</v>
      </c>
    </row>
    <row r="102" spans="1:95" ht="75">
      <c r="A102" s="199"/>
      <c r="B102" s="110" t="s">
        <v>126</v>
      </c>
      <c r="C102" s="101">
        <v>1</v>
      </c>
      <c r="D102" s="102">
        <v>0</v>
      </c>
      <c r="E102" s="102">
        <v>0</v>
      </c>
      <c r="F102" s="102">
        <v>0</v>
      </c>
      <c r="G102" s="101">
        <v>1</v>
      </c>
      <c r="H102" s="102">
        <v>0</v>
      </c>
      <c r="I102" s="102">
        <v>0</v>
      </c>
      <c r="J102" s="102">
        <v>0</v>
      </c>
      <c r="K102" s="101">
        <v>1</v>
      </c>
      <c r="L102" s="102">
        <v>73</v>
      </c>
      <c r="M102" s="102">
        <v>73</v>
      </c>
      <c r="N102" s="102">
        <v>20</v>
      </c>
      <c r="O102" s="101">
        <v>1</v>
      </c>
      <c r="P102" s="102">
        <v>52</v>
      </c>
      <c r="Q102" s="102">
        <v>52</v>
      </c>
      <c r="R102" s="102">
        <v>8</v>
      </c>
      <c r="S102" s="101">
        <v>1</v>
      </c>
      <c r="T102" s="102">
        <v>142</v>
      </c>
      <c r="U102" s="102">
        <v>142</v>
      </c>
      <c r="V102" s="102">
        <v>37</v>
      </c>
      <c r="W102" s="101">
        <v>1</v>
      </c>
      <c r="X102" s="102">
        <v>0</v>
      </c>
      <c r="Y102" s="102">
        <v>0</v>
      </c>
      <c r="Z102" s="102">
        <v>0</v>
      </c>
      <c r="AA102" s="101">
        <v>1</v>
      </c>
      <c r="AB102" s="102">
        <v>0</v>
      </c>
      <c r="AC102" s="102">
        <v>0</v>
      </c>
      <c r="AD102" s="102">
        <v>0</v>
      </c>
      <c r="AE102" s="101">
        <v>1</v>
      </c>
      <c r="AF102" s="102">
        <v>0</v>
      </c>
      <c r="AG102" s="102">
        <v>0</v>
      </c>
      <c r="AH102" s="104">
        <v>0</v>
      </c>
      <c r="AI102" s="101">
        <v>0</v>
      </c>
      <c r="AJ102" s="102">
        <v>0</v>
      </c>
      <c r="AK102" s="102">
        <v>0</v>
      </c>
      <c r="AL102" s="102">
        <v>0</v>
      </c>
      <c r="AM102" s="101">
        <v>0</v>
      </c>
      <c r="AN102" s="102">
        <v>0</v>
      </c>
      <c r="AO102" s="102">
        <v>0</v>
      </c>
      <c r="AP102" s="102">
        <v>0</v>
      </c>
      <c r="AQ102" s="101">
        <v>1</v>
      </c>
      <c r="AR102" s="102">
        <v>29</v>
      </c>
      <c r="AS102" s="102">
        <v>29</v>
      </c>
      <c r="AT102" s="102">
        <v>9</v>
      </c>
      <c r="AU102" s="134">
        <v>0</v>
      </c>
      <c r="AV102" s="102">
        <v>0</v>
      </c>
      <c r="AW102" s="102">
        <v>0</v>
      </c>
      <c r="AX102" s="102">
        <v>0</v>
      </c>
      <c r="AY102" s="128">
        <f t="shared" si="15"/>
        <v>9</v>
      </c>
    </row>
    <row r="103" spans="1:95" ht="90.75" thickBot="1">
      <c r="A103" s="199"/>
      <c r="B103" s="169" t="s">
        <v>127</v>
      </c>
      <c r="C103" s="30">
        <v>1</v>
      </c>
      <c r="D103" s="198">
        <v>65</v>
      </c>
      <c r="E103" s="198">
        <v>65</v>
      </c>
      <c r="F103" s="198">
        <v>0</v>
      </c>
      <c r="G103" s="30">
        <v>1</v>
      </c>
      <c r="H103" s="198">
        <v>67</v>
      </c>
      <c r="I103" s="198">
        <v>65</v>
      </c>
      <c r="J103" s="198">
        <v>0</v>
      </c>
      <c r="K103" s="30">
        <v>1</v>
      </c>
      <c r="L103" s="198">
        <v>24</v>
      </c>
      <c r="M103" s="198">
        <v>24</v>
      </c>
      <c r="N103" s="198">
        <v>0</v>
      </c>
      <c r="O103" s="30">
        <v>1</v>
      </c>
      <c r="P103" s="198">
        <v>24</v>
      </c>
      <c r="Q103" s="198">
        <v>24</v>
      </c>
      <c r="R103" s="198">
        <v>0</v>
      </c>
      <c r="S103" s="30">
        <v>1</v>
      </c>
      <c r="T103" s="198">
        <v>63</v>
      </c>
      <c r="U103" s="198">
        <v>63</v>
      </c>
      <c r="V103" s="198">
        <v>0</v>
      </c>
      <c r="W103" s="30">
        <v>1</v>
      </c>
      <c r="X103" s="198">
        <v>67</v>
      </c>
      <c r="Y103" s="198">
        <v>67</v>
      </c>
      <c r="Z103" s="198">
        <v>0</v>
      </c>
      <c r="AA103" s="30">
        <v>1</v>
      </c>
      <c r="AB103" s="198">
        <v>32</v>
      </c>
      <c r="AC103" s="198">
        <v>32</v>
      </c>
      <c r="AD103" s="198">
        <v>0</v>
      </c>
      <c r="AE103" s="30">
        <v>1</v>
      </c>
      <c r="AF103" s="198">
        <v>79</v>
      </c>
      <c r="AG103" s="198">
        <v>79</v>
      </c>
      <c r="AH103" s="73">
        <v>0</v>
      </c>
      <c r="AI103" s="30">
        <v>0</v>
      </c>
      <c r="AJ103" s="198">
        <v>0</v>
      </c>
      <c r="AK103" s="198">
        <v>0</v>
      </c>
      <c r="AL103" s="198">
        <v>0</v>
      </c>
      <c r="AM103" s="30">
        <v>0</v>
      </c>
      <c r="AN103" s="198">
        <v>0</v>
      </c>
      <c r="AO103" s="198">
        <v>0</v>
      </c>
      <c r="AP103" s="198">
        <v>0</v>
      </c>
      <c r="AQ103" s="29">
        <v>0</v>
      </c>
      <c r="AR103" s="198">
        <v>70</v>
      </c>
      <c r="AS103" s="198">
        <v>70</v>
      </c>
      <c r="AT103" s="198">
        <v>0</v>
      </c>
      <c r="AU103" s="30">
        <f t="shared" ref="AU103" si="31">AU94+AU95+AU96+AU97+AU98+AU99+AU100+AU102</f>
        <v>0</v>
      </c>
      <c r="AV103" s="198">
        <v>0</v>
      </c>
      <c r="AW103" s="198">
        <v>0</v>
      </c>
      <c r="AX103" s="198">
        <v>0</v>
      </c>
      <c r="AY103" s="87">
        <f t="shared" si="15"/>
        <v>8</v>
      </c>
    </row>
    <row r="104" spans="1:95" ht="29.25" thickBot="1">
      <c r="A104" s="199"/>
      <c r="B104" s="10" t="s">
        <v>80</v>
      </c>
      <c r="C104" s="29">
        <f>C103+C102+C101+C100+C99+C98+C97+C96+C95</f>
        <v>10</v>
      </c>
      <c r="D104" s="59">
        <f t="shared" ref="D104:G104" si="32">D103+D102+D101+D100+D99+D98+D97+D96+D95</f>
        <v>645</v>
      </c>
      <c r="E104" s="59">
        <f t="shared" si="32"/>
        <v>413</v>
      </c>
      <c r="F104" s="59">
        <f t="shared" si="32"/>
        <v>232</v>
      </c>
      <c r="G104" s="29">
        <f t="shared" si="32"/>
        <v>10</v>
      </c>
      <c r="H104" s="58">
        <f t="shared" ref="H104:AX104" si="33">H95+H96+H97+H98+H99+H100+H101+H103</f>
        <v>792</v>
      </c>
      <c r="I104" s="58">
        <f t="shared" si="33"/>
        <v>780</v>
      </c>
      <c r="J104" s="58">
        <f t="shared" si="33"/>
        <v>573</v>
      </c>
      <c r="K104" s="29">
        <f t="shared" ref="K104" si="34">K103+K102+K101+K100+K99+K98+K97+K96+K95</f>
        <v>11</v>
      </c>
      <c r="L104" s="58">
        <f t="shared" si="33"/>
        <v>586</v>
      </c>
      <c r="M104" s="58">
        <f t="shared" si="33"/>
        <v>590</v>
      </c>
      <c r="N104" s="58">
        <f t="shared" si="33"/>
        <v>249</v>
      </c>
      <c r="O104" s="29">
        <f t="shared" ref="O104" si="35">O103+O102+O101+O100+O99+O98+O97+O96+O95</f>
        <v>10</v>
      </c>
      <c r="P104" s="58">
        <f t="shared" si="33"/>
        <v>316</v>
      </c>
      <c r="Q104" s="58">
        <f t="shared" si="33"/>
        <v>296</v>
      </c>
      <c r="R104" s="58">
        <f t="shared" si="33"/>
        <v>110</v>
      </c>
      <c r="S104" s="29">
        <f t="shared" ref="S104" si="36">S103+S102+S101+S100+S99+S98+S97+S96+S95</f>
        <v>10</v>
      </c>
      <c r="T104" s="58">
        <f t="shared" si="33"/>
        <v>404</v>
      </c>
      <c r="U104" s="58">
        <f t="shared" si="33"/>
        <v>400</v>
      </c>
      <c r="V104" s="58">
        <f t="shared" si="33"/>
        <v>10</v>
      </c>
      <c r="W104" s="29">
        <f t="shared" ref="W104" si="37">W103+W102+W101+W100+W99+W98+W97+W96+W95</f>
        <v>10</v>
      </c>
      <c r="X104" s="58">
        <f t="shared" si="33"/>
        <v>699</v>
      </c>
      <c r="Y104" s="58">
        <f t="shared" si="33"/>
        <v>693</v>
      </c>
      <c r="Z104" s="58">
        <f t="shared" si="33"/>
        <v>480</v>
      </c>
      <c r="AA104" s="29">
        <f t="shared" ref="AA104" si="38">AA103+AA102+AA101+AA100+AA99+AA98+AA97+AA96+AA95</f>
        <v>10</v>
      </c>
      <c r="AB104" s="58">
        <f t="shared" si="33"/>
        <v>234</v>
      </c>
      <c r="AC104" s="58">
        <f t="shared" si="33"/>
        <v>230</v>
      </c>
      <c r="AD104" s="58">
        <f t="shared" si="33"/>
        <v>80</v>
      </c>
      <c r="AE104" s="29">
        <f t="shared" ref="AE104" si="39">AE103+AE102+AE101+AE100+AE99+AE98+AE97+AE96+AE95</f>
        <v>10</v>
      </c>
      <c r="AF104" s="58">
        <f t="shared" si="33"/>
        <v>317</v>
      </c>
      <c r="AG104" s="58">
        <f t="shared" si="33"/>
        <v>309</v>
      </c>
      <c r="AH104" s="58">
        <f t="shared" si="33"/>
        <v>96</v>
      </c>
      <c r="AI104" s="29">
        <f t="shared" ref="AI104" si="40">AI103+AI102+AI101+AI100+AI99+AI98+AI97+AI96+AI95</f>
        <v>2</v>
      </c>
      <c r="AJ104" s="58">
        <f t="shared" si="33"/>
        <v>422</v>
      </c>
      <c r="AK104" s="58">
        <f t="shared" si="33"/>
        <v>422</v>
      </c>
      <c r="AL104" s="58">
        <f t="shared" si="33"/>
        <v>422</v>
      </c>
      <c r="AM104" s="29">
        <f t="shared" ref="AM104" si="41">AM103+AM102+AM101+AM100+AM99+AM98+AM97+AM96+AM95</f>
        <v>1</v>
      </c>
      <c r="AN104" s="58">
        <f t="shared" si="33"/>
        <v>0</v>
      </c>
      <c r="AO104" s="58">
        <f t="shared" si="33"/>
        <v>0</v>
      </c>
      <c r="AP104" s="58">
        <f t="shared" si="33"/>
        <v>0</v>
      </c>
      <c r="AQ104" s="29">
        <f t="shared" ref="AQ104" si="42">AQ103+AQ102+AQ101+AQ100+AQ99+AQ98+AQ97+AQ96+AQ95</f>
        <v>1</v>
      </c>
      <c r="AR104" s="58">
        <f t="shared" si="33"/>
        <v>70</v>
      </c>
      <c r="AS104" s="58">
        <f t="shared" si="33"/>
        <v>70</v>
      </c>
      <c r="AT104" s="58">
        <f t="shared" si="33"/>
        <v>0</v>
      </c>
      <c r="AU104" s="29">
        <f t="shared" ref="AU104" si="43">AU103+AU102+AU101+AU100+AU99+AU98+AU97+AU96+AU95</f>
        <v>0</v>
      </c>
      <c r="AV104" s="58">
        <f t="shared" si="33"/>
        <v>0</v>
      </c>
      <c r="AW104" s="58">
        <f t="shared" si="33"/>
        <v>0</v>
      </c>
      <c r="AX104" s="58">
        <f t="shared" si="33"/>
        <v>0</v>
      </c>
      <c r="AY104" s="88">
        <f>AU104+AQ104+AM104+AI104+AE104+AA104+W104+S104+O104+K104+G104+C104</f>
        <v>85</v>
      </c>
      <c r="AZ104" s="142"/>
      <c r="BA104" s="142"/>
      <c r="BB104" s="152"/>
      <c r="BC104" s="142"/>
      <c r="BD104" s="142"/>
      <c r="BE104" s="142"/>
      <c r="BF104" s="152"/>
      <c r="BG104" s="142"/>
      <c r="BH104" s="142"/>
      <c r="BI104" s="142"/>
      <c r="BJ104" s="152"/>
      <c r="BK104" s="142"/>
      <c r="BL104" s="142"/>
      <c r="BM104" s="142"/>
      <c r="BN104" s="152"/>
      <c r="BO104" s="142"/>
      <c r="BP104" s="142"/>
      <c r="BQ104" s="142"/>
      <c r="BR104" s="152"/>
      <c r="BS104" s="142"/>
      <c r="BT104" s="142"/>
      <c r="BU104" s="142"/>
      <c r="BV104" s="152"/>
      <c r="BW104" s="142"/>
      <c r="BX104" s="142"/>
      <c r="BY104" s="142"/>
      <c r="BZ104" s="208"/>
      <c r="CA104" s="142"/>
      <c r="CB104" s="142"/>
      <c r="CC104" s="142"/>
      <c r="CD104" s="152"/>
      <c r="CE104" s="142"/>
      <c r="CF104" s="142"/>
      <c r="CG104" s="142"/>
      <c r="CH104" s="152"/>
      <c r="CI104" s="142"/>
      <c r="CJ104" s="142"/>
      <c r="CK104" s="142"/>
      <c r="CL104" s="208"/>
      <c r="CM104" s="142"/>
      <c r="CN104" s="142"/>
      <c r="CO104" s="142"/>
      <c r="CP104" s="153"/>
      <c r="CQ104" s="142"/>
    </row>
    <row r="105" spans="1:95" ht="45.75" thickBot="1">
      <c r="A105" s="199"/>
      <c r="B105" s="9" t="s">
        <v>81</v>
      </c>
      <c r="C105" s="29">
        <v>1</v>
      </c>
      <c r="D105" s="230">
        <v>958</v>
      </c>
      <c r="E105" s="230">
        <v>796</v>
      </c>
      <c r="F105" s="230">
        <v>316</v>
      </c>
      <c r="G105" s="29">
        <v>1</v>
      </c>
      <c r="H105" s="230">
        <v>1297</v>
      </c>
      <c r="I105" s="230">
        <v>1271</v>
      </c>
      <c r="J105" s="230">
        <v>412</v>
      </c>
      <c r="K105" s="29">
        <v>1</v>
      </c>
      <c r="L105" s="230">
        <v>517</v>
      </c>
      <c r="M105" s="230">
        <v>505</v>
      </c>
      <c r="N105" s="230">
        <v>152</v>
      </c>
      <c r="O105" s="29">
        <v>1</v>
      </c>
      <c r="P105" s="230">
        <v>1331</v>
      </c>
      <c r="Q105" s="230">
        <v>1302</v>
      </c>
      <c r="R105" s="230">
        <v>895</v>
      </c>
      <c r="S105" s="29">
        <v>1</v>
      </c>
      <c r="T105" s="230">
        <v>1206</v>
      </c>
      <c r="U105" s="24">
        <v>1173</v>
      </c>
      <c r="V105" s="230">
        <v>0</v>
      </c>
      <c r="W105" s="29">
        <v>1</v>
      </c>
      <c r="X105" s="230">
        <v>629</v>
      </c>
      <c r="Y105" s="230">
        <v>618</v>
      </c>
      <c r="Z105" s="230">
        <v>258</v>
      </c>
      <c r="AA105" s="29">
        <v>1</v>
      </c>
      <c r="AB105" s="198">
        <v>0</v>
      </c>
      <c r="AC105" s="198">
        <v>0</v>
      </c>
      <c r="AD105" s="198">
        <v>0</v>
      </c>
      <c r="AE105" s="29">
        <v>1</v>
      </c>
      <c r="AF105" s="198">
        <v>0</v>
      </c>
      <c r="AG105" s="198">
        <v>0</v>
      </c>
      <c r="AH105" s="73">
        <v>0</v>
      </c>
      <c r="AI105" s="29">
        <v>0</v>
      </c>
      <c r="AJ105" s="198">
        <v>0</v>
      </c>
      <c r="AK105" s="198">
        <v>0</v>
      </c>
      <c r="AL105" s="198">
        <v>0</v>
      </c>
      <c r="AM105" s="29">
        <v>0</v>
      </c>
      <c r="AN105" s="198">
        <v>0</v>
      </c>
      <c r="AO105" s="198">
        <v>0</v>
      </c>
      <c r="AP105" s="198">
        <v>0</v>
      </c>
      <c r="AQ105" s="29">
        <v>0</v>
      </c>
      <c r="AR105" s="198">
        <v>0</v>
      </c>
      <c r="AS105" s="198">
        <v>0</v>
      </c>
      <c r="AT105" s="198">
        <v>0</v>
      </c>
      <c r="AU105" s="133">
        <v>0</v>
      </c>
      <c r="AV105" s="198">
        <v>0</v>
      </c>
      <c r="AW105" s="198">
        <v>0</v>
      </c>
      <c r="AX105" s="198">
        <v>0</v>
      </c>
      <c r="AY105" s="205">
        <f t="shared" si="15"/>
        <v>8</v>
      </c>
      <c r="AZ105" s="142"/>
      <c r="BA105" s="142"/>
      <c r="BB105" s="152"/>
      <c r="BC105" s="142"/>
      <c r="BD105" s="142"/>
      <c r="BE105" s="142"/>
      <c r="BF105" s="152"/>
      <c r="BG105" s="142"/>
      <c r="BH105" s="142"/>
      <c r="BI105" s="142"/>
      <c r="BJ105" s="152"/>
      <c r="BK105" s="142"/>
      <c r="BL105" s="142"/>
      <c r="BM105" s="142"/>
      <c r="BN105" s="152"/>
      <c r="BO105" s="142"/>
      <c r="BP105" s="142"/>
      <c r="BQ105" s="142"/>
      <c r="BR105" s="152"/>
      <c r="BS105" s="142"/>
      <c r="BT105" s="142"/>
      <c r="BU105" s="142"/>
      <c r="BV105" s="152"/>
      <c r="BW105" s="142"/>
      <c r="BX105" s="142"/>
      <c r="BY105" s="142"/>
      <c r="BZ105" s="152"/>
      <c r="CA105" s="142"/>
      <c r="CB105" s="142"/>
      <c r="CC105" s="142"/>
      <c r="CD105" s="152"/>
      <c r="CE105" s="142"/>
      <c r="CF105" s="142"/>
      <c r="CG105" s="142"/>
      <c r="CH105" s="152"/>
      <c r="CI105" s="142"/>
      <c r="CJ105" s="142"/>
      <c r="CK105" s="142"/>
      <c r="CL105" s="208"/>
      <c r="CM105" s="142"/>
      <c r="CN105" s="142"/>
      <c r="CO105" s="142"/>
      <c r="CP105" s="153"/>
      <c r="CQ105" s="142"/>
    </row>
    <row r="106" spans="1:95" ht="45.75" thickBot="1">
      <c r="A106" s="199"/>
      <c r="B106" s="9" t="s">
        <v>82</v>
      </c>
      <c r="C106" s="149">
        <v>1</v>
      </c>
      <c r="D106" s="56">
        <v>0</v>
      </c>
      <c r="E106" s="56"/>
      <c r="F106" s="56"/>
      <c r="G106" s="149">
        <v>1</v>
      </c>
      <c r="H106" s="56">
        <v>0</v>
      </c>
      <c r="I106" s="56"/>
      <c r="J106" s="56"/>
      <c r="K106" s="149">
        <v>1</v>
      </c>
      <c r="L106" s="56">
        <v>0</v>
      </c>
      <c r="M106" s="56"/>
      <c r="N106" s="56"/>
      <c r="O106" s="149">
        <v>1</v>
      </c>
      <c r="P106" s="56">
        <v>0</v>
      </c>
      <c r="Q106" s="56"/>
      <c r="R106" s="56"/>
      <c r="S106" s="149">
        <v>1</v>
      </c>
      <c r="T106" s="56">
        <v>0</v>
      </c>
      <c r="U106" s="56"/>
      <c r="V106" s="56"/>
      <c r="W106" s="149">
        <v>1</v>
      </c>
      <c r="X106" s="56">
        <v>0</v>
      </c>
      <c r="Y106" s="56"/>
      <c r="Z106" s="56"/>
      <c r="AA106" s="149">
        <v>1</v>
      </c>
      <c r="AB106" s="56">
        <v>0</v>
      </c>
      <c r="AC106" s="56"/>
      <c r="AD106" s="56"/>
      <c r="AE106" s="149">
        <v>1</v>
      </c>
      <c r="AF106" s="56">
        <v>0</v>
      </c>
      <c r="AG106" s="56"/>
      <c r="AH106" s="75"/>
      <c r="AI106" s="149">
        <v>0</v>
      </c>
      <c r="AJ106" s="56"/>
      <c r="AK106" s="56"/>
      <c r="AL106" s="56"/>
      <c r="AM106" s="149">
        <v>0</v>
      </c>
      <c r="AN106" s="56"/>
      <c r="AO106" s="56"/>
      <c r="AP106" s="56"/>
      <c r="AQ106" s="149">
        <v>0</v>
      </c>
      <c r="AR106" s="56"/>
      <c r="AS106" s="56"/>
      <c r="AT106" s="56"/>
      <c r="AU106" s="133">
        <v>0</v>
      </c>
      <c r="AV106" s="56"/>
      <c r="AW106" s="56"/>
      <c r="AX106" s="56"/>
      <c r="AY106" s="205">
        <f t="shared" si="15"/>
        <v>8</v>
      </c>
      <c r="AZ106" s="142"/>
      <c r="BA106" s="142"/>
      <c r="BB106" s="152"/>
      <c r="BC106" s="142"/>
      <c r="BD106" s="142"/>
      <c r="BE106" s="142"/>
      <c r="BF106" s="152"/>
      <c r="BG106" s="142"/>
      <c r="BH106" s="142"/>
      <c r="BI106" s="142"/>
      <c r="BJ106" s="152"/>
      <c r="BK106" s="142"/>
      <c r="BL106" s="142"/>
      <c r="BM106" s="142"/>
      <c r="BN106" s="152"/>
      <c r="BO106" s="142"/>
      <c r="BP106" s="142"/>
      <c r="BQ106" s="142"/>
      <c r="BR106" s="152"/>
      <c r="BS106" s="142"/>
      <c r="BT106" s="142"/>
      <c r="BU106" s="142"/>
      <c r="BV106" s="152"/>
      <c r="BW106" s="142"/>
      <c r="BX106" s="142"/>
      <c r="BY106" s="142"/>
      <c r="BZ106" s="152"/>
      <c r="CA106" s="142"/>
      <c r="CB106" s="142"/>
      <c r="CC106" s="142"/>
      <c r="CD106" s="152"/>
      <c r="CE106" s="142"/>
      <c r="CF106" s="142"/>
      <c r="CG106" s="142"/>
      <c r="CH106" s="152"/>
      <c r="CI106" s="142"/>
      <c r="CJ106" s="142"/>
      <c r="CK106" s="142"/>
      <c r="CL106" s="208"/>
      <c r="CM106" s="142"/>
      <c r="CN106" s="142"/>
      <c r="CO106" s="142"/>
      <c r="CP106" s="153"/>
      <c r="CQ106" s="142"/>
    </row>
    <row r="107" spans="1:95" ht="45">
      <c r="A107" s="199"/>
      <c r="B107" s="116" t="s">
        <v>128</v>
      </c>
      <c r="C107" s="101">
        <v>0</v>
      </c>
      <c r="D107" s="102"/>
      <c r="E107" s="102"/>
      <c r="F107" s="102"/>
      <c r="G107" s="101">
        <v>0</v>
      </c>
      <c r="H107" s="102"/>
      <c r="I107" s="102"/>
      <c r="J107" s="102"/>
      <c r="K107" s="101">
        <v>0</v>
      </c>
      <c r="L107" s="102"/>
      <c r="M107" s="102"/>
      <c r="N107" s="102"/>
      <c r="O107" s="101">
        <v>0</v>
      </c>
      <c r="P107" s="102"/>
      <c r="Q107" s="102"/>
      <c r="R107" s="102"/>
      <c r="S107" s="101">
        <v>0</v>
      </c>
      <c r="T107" s="102"/>
      <c r="U107" s="102"/>
      <c r="V107" s="102"/>
      <c r="W107" s="101">
        <v>0</v>
      </c>
      <c r="X107" s="102"/>
      <c r="Y107" s="102"/>
      <c r="Z107" s="102"/>
      <c r="AA107" s="101">
        <v>0</v>
      </c>
      <c r="AB107" s="102"/>
      <c r="AC107" s="102"/>
      <c r="AD107" s="102"/>
      <c r="AE107" s="101">
        <v>0</v>
      </c>
      <c r="AF107" s="102"/>
      <c r="AG107" s="102"/>
      <c r="AH107" s="104"/>
      <c r="AI107" s="101">
        <v>0</v>
      </c>
      <c r="AJ107" s="102"/>
      <c r="AK107" s="102"/>
      <c r="AL107" s="102"/>
      <c r="AM107" s="101">
        <v>0</v>
      </c>
      <c r="AN107" s="102"/>
      <c r="AO107" s="102"/>
      <c r="AP107" s="102"/>
      <c r="AQ107" s="101">
        <v>1</v>
      </c>
      <c r="AR107" s="102"/>
      <c r="AS107" s="102"/>
      <c r="AT107" s="102"/>
      <c r="AU107" s="134">
        <v>0</v>
      </c>
      <c r="AV107" s="102"/>
      <c r="AW107" s="102"/>
      <c r="AX107" s="102"/>
      <c r="AY107" s="205">
        <f t="shared" si="15"/>
        <v>1</v>
      </c>
      <c r="AZ107" s="142"/>
      <c r="BA107" s="142"/>
      <c r="BB107" s="152"/>
      <c r="BC107" s="142"/>
      <c r="BD107" s="142"/>
      <c r="BE107" s="142"/>
      <c r="BF107" s="152"/>
      <c r="BG107" s="142"/>
      <c r="BH107" s="142"/>
      <c r="BI107" s="142"/>
      <c r="BJ107" s="152"/>
      <c r="BK107" s="142"/>
      <c r="BL107" s="142"/>
      <c r="BM107" s="142"/>
      <c r="BN107" s="152"/>
      <c r="BO107" s="142"/>
      <c r="BP107" s="142"/>
      <c r="BQ107" s="142"/>
      <c r="BR107" s="152"/>
      <c r="BS107" s="142"/>
      <c r="BT107" s="142"/>
      <c r="BU107" s="142"/>
      <c r="BV107" s="152"/>
      <c r="BW107" s="142"/>
      <c r="BX107" s="142"/>
      <c r="BY107" s="142"/>
      <c r="BZ107" s="152"/>
      <c r="CA107" s="142"/>
      <c r="CB107" s="142"/>
      <c r="CC107" s="142"/>
      <c r="CD107" s="152"/>
      <c r="CE107" s="142"/>
      <c r="CF107" s="142"/>
      <c r="CG107" s="142"/>
      <c r="CH107" s="152"/>
      <c r="CI107" s="142"/>
      <c r="CJ107" s="142"/>
      <c r="CK107" s="142"/>
      <c r="CL107" s="208"/>
      <c r="CM107" s="142"/>
      <c r="CN107" s="142"/>
      <c r="CO107" s="142"/>
      <c r="CP107" s="153"/>
      <c r="CQ107" s="142"/>
    </row>
    <row r="108" spans="1:95" ht="60.75" thickBot="1">
      <c r="A108" s="199"/>
      <c r="B108" s="83" t="s">
        <v>129</v>
      </c>
      <c r="C108" s="29">
        <v>0</v>
      </c>
      <c r="D108" s="198"/>
      <c r="E108" s="198"/>
      <c r="F108" s="198"/>
      <c r="G108" s="29">
        <v>0</v>
      </c>
      <c r="H108" s="198"/>
      <c r="I108" s="198"/>
      <c r="J108" s="198"/>
      <c r="K108" s="29">
        <v>0</v>
      </c>
      <c r="L108" s="198"/>
      <c r="M108" s="198"/>
      <c r="N108" s="198"/>
      <c r="O108" s="29">
        <v>0</v>
      </c>
      <c r="P108" s="198"/>
      <c r="Q108" s="198"/>
      <c r="R108" s="198"/>
      <c r="S108" s="29">
        <v>0</v>
      </c>
      <c r="T108" s="198"/>
      <c r="U108" s="198"/>
      <c r="V108" s="198"/>
      <c r="W108" s="29">
        <v>0</v>
      </c>
      <c r="X108" s="198"/>
      <c r="Y108" s="198"/>
      <c r="Z108" s="198"/>
      <c r="AA108" s="29">
        <v>0</v>
      </c>
      <c r="AB108" s="198"/>
      <c r="AC108" s="198"/>
      <c r="AD108" s="198"/>
      <c r="AE108" s="29">
        <v>0</v>
      </c>
      <c r="AF108" s="198"/>
      <c r="AG108" s="198"/>
      <c r="AH108" s="73"/>
      <c r="AI108" s="29">
        <v>0</v>
      </c>
      <c r="AJ108" s="198"/>
      <c r="AK108" s="198"/>
      <c r="AL108" s="198"/>
      <c r="AM108" s="29">
        <v>0</v>
      </c>
      <c r="AN108" s="198"/>
      <c r="AO108" s="198"/>
      <c r="AP108" s="198"/>
      <c r="AQ108" s="29">
        <v>0</v>
      </c>
      <c r="AR108" s="198"/>
      <c r="AS108" s="198"/>
      <c r="AT108" s="198"/>
      <c r="AU108" s="29">
        <f t="shared" ref="AU108" si="44">AU104+AU105+AU106+AU107+AU107</f>
        <v>0</v>
      </c>
      <c r="AV108" s="198"/>
      <c r="AW108" s="198"/>
      <c r="AX108" s="198"/>
      <c r="AY108" s="88"/>
      <c r="AZ108" s="142"/>
      <c r="BA108" s="142"/>
      <c r="BB108" s="152"/>
      <c r="BC108" s="142"/>
      <c r="BD108" s="142"/>
      <c r="BE108" s="142"/>
      <c r="BF108" s="152"/>
      <c r="BG108" s="142"/>
      <c r="BH108" s="142"/>
      <c r="BI108" s="142"/>
      <c r="BJ108" s="152"/>
      <c r="BK108" s="142"/>
      <c r="BL108" s="142"/>
      <c r="BM108" s="142"/>
      <c r="BN108" s="152"/>
      <c r="BO108" s="142"/>
      <c r="BP108" s="142"/>
      <c r="BQ108" s="142"/>
      <c r="BR108" s="152"/>
      <c r="BS108" s="142"/>
      <c r="BT108" s="142"/>
      <c r="BU108" s="142"/>
      <c r="BV108" s="152"/>
      <c r="BW108" s="142"/>
      <c r="BX108" s="142"/>
      <c r="BY108" s="142"/>
      <c r="BZ108" s="152"/>
      <c r="CA108" s="142"/>
      <c r="CB108" s="142"/>
      <c r="CC108" s="142"/>
      <c r="CD108" s="152"/>
      <c r="CE108" s="142"/>
      <c r="CF108" s="142"/>
      <c r="CG108" s="142"/>
      <c r="CH108" s="152"/>
      <c r="CI108" s="142"/>
      <c r="CJ108" s="142"/>
      <c r="CK108" s="142"/>
      <c r="CL108" s="208"/>
      <c r="CM108" s="142"/>
      <c r="CN108" s="142"/>
      <c r="CO108" s="142"/>
      <c r="CP108" s="153"/>
      <c r="CQ108" s="142"/>
    </row>
    <row r="109" spans="1:95" ht="15.75" thickBot="1">
      <c r="A109" s="199"/>
      <c r="B109" s="7" t="s">
        <v>83</v>
      </c>
      <c r="C109" s="29">
        <f>C108+C107+C106+C105</f>
        <v>2</v>
      </c>
      <c r="D109" s="59">
        <f t="shared" ref="D109:AX109" si="45">D105+D106+D107+D108+D108</f>
        <v>958</v>
      </c>
      <c r="E109" s="59">
        <f t="shared" si="45"/>
        <v>796</v>
      </c>
      <c r="F109" s="59">
        <f t="shared" si="45"/>
        <v>316</v>
      </c>
      <c r="G109" s="29">
        <v>2</v>
      </c>
      <c r="H109" s="59">
        <f t="shared" si="45"/>
        <v>1297</v>
      </c>
      <c r="I109" s="59">
        <f t="shared" si="45"/>
        <v>1271</v>
      </c>
      <c r="J109" s="59">
        <f t="shared" si="45"/>
        <v>412</v>
      </c>
      <c r="K109" s="29">
        <v>2</v>
      </c>
      <c r="L109" s="59">
        <f t="shared" si="45"/>
        <v>517</v>
      </c>
      <c r="M109" s="59">
        <f t="shared" si="45"/>
        <v>505</v>
      </c>
      <c r="N109" s="59">
        <f t="shared" si="45"/>
        <v>152</v>
      </c>
      <c r="O109" s="29">
        <v>2</v>
      </c>
      <c r="P109" s="59">
        <f t="shared" si="45"/>
        <v>1331</v>
      </c>
      <c r="Q109" s="59">
        <f t="shared" si="45"/>
        <v>1302</v>
      </c>
      <c r="R109" s="59">
        <f t="shared" si="45"/>
        <v>895</v>
      </c>
      <c r="S109" s="29">
        <v>2</v>
      </c>
      <c r="T109" s="59">
        <f t="shared" si="45"/>
        <v>1206</v>
      </c>
      <c r="U109" s="59">
        <f t="shared" si="45"/>
        <v>1173</v>
      </c>
      <c r="V109" s="59">
        <f t="shared" si="45"/>
        <v>0</v>
      </c>
      <c r="W109" s="29">
        <v>2</v>
      </c>
      <c r="X109" s="59">
        <f t="shared" si="45"/>
        <v>629</v>
      </c>
      <c r="Y109" s="59">
        <f t="shared" si="45"/>
        <v>618</v>
      </c>
      <c r="Z109" s="59">
        <f t="shared" si="45"/>
        <v>258</v>
      </c>
      <c r="AA109" s="29">
        <v>2</v>
      </c>
      <c r="AB109" s="59">
        <f t="shared" si="45"/>
        <v>0</v>
      </c>
      <c r="AC109" s="59">
        <f t="shared" si="45"/>
        <v>0</v>
      </c>
      <c r="AD109" s="59">
        <f t="shared" si="45"/>
        <v>0</v>
      </c>
      <c r="AE109" s="29">
        <v>2</v>
      </c>
      <c r="AF109" s="59">
        <f t="shared" si="45"/>
        <v>0</v>
      </c>
      <c r="AG109" s="59">
        <f t="shared" si="45"/>
        <v>0</v>
      </c>
      <c r="AH109" s="59">
        <f t="shared" si="45"/>
        <v>0</v>
      </c>
      <c r="AI109" s="29">
        <v>0</v>
      </c>
      <c r="AJ109" s="59">
        <f t="shared" si="45"/>
        <v>0</v>
      </c>
      <c r="AK109" s="59">
        <f t="shared" si="45"/>
        <v>0</v>
      </c>
      <c r="AL109" s="59">
        <f t="shared" si="45"/>
        <v>0</v>
      </c>
      <c r="AM109" s="29">
        <v>0</v>
      </c>
      <c r="AN109" s="59">
        <f t="shared" si="45"/>
        <v>0</v>
      </c>
      <c r="AO109" s="59">
        <f t="shared" si="45"/>
        <v>0</v>
      </c>
      <c r="AP109" s="59">
        <f t="shared" si="45"/>
        <v>0</v>
      </c>
      <c r="AQ109" s="29">
        <f t="shared" si="45"/>
        <v>1</v>
      </c>
      <c r="AR109" s="59">
        <f t="shared" si="45"/>
        <v>0</v>
      </c>
      <c r="AS109" s="59">
        <f t="shared" si="45"/>
        <v>0</v>
      </c>
      <c r="AT109" s="59">
        <f t="shared" si="45"/>
        <v>0</v>
      </c>
      <c r="AU109" s="135">
        <v>0</v>
      </c>
      <c r="AV109" s="59">
        <f t="shared" si="45"/>
        <v>0</v>
      </c>
      <c r="AW109" s="59">
        <f t="shared" si="45"/>
        <v>0</v>
      </c>
      <c r="AX109" s="59">
        <f t="shared" si="45"/>
        <v>0</v>
      </c>
      <c r="AY109" s="205">
        <f t="shared" si="15"/>
        <v>17</v>
      </c>
      <c r="AZ109" s="142"/>
      <c r="BA109" s="142"/>
      <c r="BB109" s="152"/>
      <c r="BC109" s="142"/>
      <c r="BD109" s="142"/>
      <c r="BE109" s="142"/>
      <c r="BF109" s="152"/>
      <c r="BG109" s="142"/>
      <c r="BH109" s="142"/>
      <c r="BI109" s="142"/>
      <c r="BJ109" s="152"/>
      <c r="BK109" s="142"/>
      <c r="BL109" s="142"/>
      <c r="BM109" s="142"/>
      <c r="BN109" s="152"/>
      <c r="BO109" s="142"/>
      <c r="BP109" s="142"/>
      <c r="BQ109" s="142"/>
      <c r="BR109" s="152"/>
      <c r="BS109" s="142"/>
      <c r="BT109" s="142"/>
      <c r="BU109" s="142"/>
      <c r="BV109" s="152"/>
      <c r="BW109" s="142"/>
      <c r="BX109" s="142"/>
      <c r="BY109" s="142"/>
      <c r="BZ109" s="152"/>
      <c r="CA109" s="142"/>
      <c r="CB109" s="142"/>
      <c r="CC109" s="142"/>
      <c r="CD109" s="152"/>
      <c r="CE109" s="142"/>
      <c r="CF109" s="142"/>
      <c r="CG109" s="142"/>
      <c r="CH109" s="152"/>
      <c r="CI109" s="142"/>
      <c r="CJ109" s="142"/>
      <c r="CK109" s="142"/>
      <c r="CL109" s="208"/>
      <c r="CM109" s="142"/>
      <c r="CN109" s="142"/>
      <c r="CO109" s="142"/>
      <c r="CP109" s="153"/>
      <c r="CQ109" s="142"/>
    </row>
    <row r="110" spans="1:95" ht="60.75" thickBot="1">
      <c r="A110" s="199"/>
      <c r="B110" s="5" t="s">
        <v>84</v>
      </c>
      <c r="C110" s="30">
        <v>2</v>
      </c>
      <c r="D110" s="198">
        <v>0</v>
      </c>
      <c r="E110" s="56">
        <v>0</v>
      </c>
      <c r="F110" s="198">
        <v>0</v>
      </c>
      <c r="G110" s="30">
        <v>2</v>
      </c>
      <c r="H110" s="198">
        <v>0</v>
      </c>
      <c r="I110" s="198">
        <v>0</v>
      </c>
      <c r="J110" s="198">
        <v>0</v>
      </c>
      <c r="K110" s="29">
        <v>2</v>
      </c>
      <c r="L110" s="198">
        <v>0</v>
      </c>
      <c r="M110" s="198">
        <v>0</v>
      </c>
      <c r="N110" s="198">
        <v>0</v>
      </c>
      <c r="O110" s="29">
        <v>2</v>
      </c>
      <c r="P110" s="198">
        <v>0</v>
      </c>
      <c r="Q110" s="198">
        <v>0</v>
      </c>
      <c r="R110" s="198">
        <v>0</v>
      </c>
      <c r="S110" s="29">
        <v>2</v>
      </c>
      <c r="T110" s="198">
        <v>0</v>
      </c>
      <c r="U110" s="198">
        <v>0</v>
      </c>
      <c r="V110" s="198"/>
      <c r="W110" s="29">
        <v>2</v>
      </c>
      <c r="X110" s="198">
        <v>0</v>
      </c>
      <c r="Y110" s="198">
        <v>0</v>
      </c>
      <c r="Z110" s="198">
        <v>0</v>
      </c>
      <c r="AA110" s="29">
        <v>2</v>
      </c>
      <c r="AB110" s="198">
        <v>0</v>
      </c>
      <c r="AC110" s="198">
        <v>0</v>
      </c>
      <c r="AD110" s="198">
        <v>0</v>
      </c>
      <c r="AE110" s="29">
        <v>2</v>
      </c>
      <c r="AF110" s="198">
        <v>0</v>
      </c>
      <c r="AG110" s="198">
        <v>0</v>
      </c>
      <c r="AH110" s="73">
        <v>0</v>
      </c>
      <c r="AI110" s="29">
        <v>0</v>
      </c>
      <c r="AJ110" s="198">
        <v>0</v>
      </c>
      <c r="AK110" s="198">
        <v>0</v>
      </c>
      <c r="AL110" s="198">
        <v>0</v>
      </c>
      <c r="AM110" s="29">
        <v>0</v>
      </c>
      <c r="AN110" s="198">
        <v>0</v>
      </c>
      <c r="AO110" s="198">
        <v>0</v>
      </c>
      <c r="AP110" s="198">
        <v>0</v>
      </c>
      <c r="AQ110" s="29">
        <v>0</v>
      </c>
      <c r="AR110" s="198">
        <v>0</v>
      </c>
      <c r="AS110" s="198">
        <v>0</v>
      </c>
      <c r="AT110" s="198">
        <v>0</v>
      </c>
      <c r="AU110" s="135">
        <v>0</v>
      </c>
      <c r="AV110" s="198">
        <v>0</v>
      </c>
      <c r="AW110" s="198">
        <v>0</v>
      </c>
      <c r="AX110" s="198">
        <v>0</v>
      </c>
      <c r="AY110" s="205">
        <f>C110+G110+K110+O110+S110+W110+AA110+AE110+AI110+AM110+AQ110+AU110</f>
        <v>16</v>
      </c>
      <c r="AZ110" s="142"/>
      <c r="BA110" s="142"/>
      <c r="BB110" s="152"/>
      <c r="BC110" s="142"/>
      <c r="BD110" s="142"/>
      <c r="BE110" s="142"/>
      <c r="BF110" s="152"/>
      <c r="BG110" s="142"/>
      <c r="BH110" s="142"/>
      <c r="BI110" s="142"/>
      <c r="BJ110" s="152"/>
      <c r="BK110" s="142"/>
      <c r="BL110" s="142"/>
      <c r="BM110" s="142"/>
      <c r="BN110" s="152"/>
      <c r="BO110" s="142"/>
      <c r="BP110" s="142"/>
      <c r="BQ110" s="142"/>
      <c r="BR110" s="152"/>
      <c r="BS110" s="142"/>
      <c r="BT110" s="142"/>
      <c r="BU110" s="142"/>
      <c r="BV110" s="152"/>
      <c r="BW110" s="142"/>
      <c r="BX110" s="142"/>
      <c r="BY110" s="142"/>
      <c r="BZ110" s="152"/>
      <c r="CA110" s="142"/>
      <c r="CB110" s="142"/>
      <c r="CC110" s="142"/>
      <c r="CD110" s="152"/>
      <c r="CE110" s="142"/>
      <c r="CF110" s="142"/>
      <c r="CG110" s="142"/>
      <c r="CH110" s="152"/>
      <c r="CI110" s="142"/>
      <c r="CJ110" s="142"/>
      <c r="CK110" s="142"/>
      <c r="CL110" s="208"/>
      <c r="CM110" s="142"/>
      <c r="CN110" s="142"/>
      <c r="CO110" s="142"/>
      <c r="CP110" s="153"/>
      <c r="CQ110" s="142"/>
    </row>
    <row r="111" spans="1:95" ht="45.75" thickBot="1">
      <c r="A111" s="199"/>
      <c r="B111" s="6" t="s">
        <v>85</v>
      </c>
      <c r="C111" s="29">
        <v>1</v>
      </c>
      <c r="D111" s="57">
        <v>20</v>
      </c>
      <c r="E111" s="57">
        <v>20</v>
      </c>
      <c r="F111" s="57">
        <v>20</v>
      </c>
      <c r="G111" s="29">
        <v>1</v>
      </c>
      <c r="H111" s="57">
        <v>30</v>
      </c>
      <c r="I111" s="57">
        <v>30</v>
      </c>
      <c r="J111" s="57">
        <v>30</v>
      </c>
      <c r="K111" s="29">
        <v>1</v>
      </c>
      <c r="L111" s="57">
        <v>15</v>
      </c>
      <c r="M111" s="57">
        <v>15</v>
      </c>
      <c r="N111" s="57">
        <v>15</v>
      </c>
      <c r="O111" s="29">
        <v>1</v>
      </c>
      <c r="P111" s="57">
        <v>20</v>
      </c>
      <c r="Q111" s="57">
        <v>20</v>
      </c>
      <c r="R111" s="57">
        <v>20</v>
      </c>
      <c r="S111" s="29">
        <v>1</v>
      </c>
      <c r="T111" s="57">
        <v>15</v>
      </c>
      <c r="U111" s="57">
        <v>15</v>
      </c>
      <c r="V111" s="57">
        <v>12</v>
      </c>
      <c r="W111" s="29">
        <v>1</v>
      </c>
      <c r="X111" s="57">
        <v>18</v>
      </c>
      <c r="Y111" s="57">
        <v>18</v>
      </c>
      <c r="Z111" s="57">
        <v>18</v>
      </c>
      <c r="AA111" s="29">
        <v>1</v>
      </c>
      <c r="AB111" s="57">
        <v>10</v>
      </c>
      <c r="AC111" s="57">
        <v>10</v>
      </c>
      <c r="AD111" s="57">
        <v>10</v>
      </c>
      <c r="AE111" s="29">
        <v>1</v>
      </c>
      <c r="AF111" s="57">
        <v>7</v>
      </c>
      <c r="AG111" s="57">
        <v>7</v>
      </c>
      <c r="AH111" s="98">
        <v>7</v>
      </c>
      <c r="AI111" s="29">
        <v>0</v>
      </c>
      <c r="AJ111" s="198">
        <v>0</v>
      </c>
      <c r="AK111" s="198">
        <v>0</v>
      </c>
      <c r="AL111" s="198">
        <v>0</v>
      </c>
      <c r="AM111" s="29">
        <v>0</v>
      </c>
      <c r="AN111" s="198">
        <v>0</v>
      </c>
      <c r="AO111" s="198">
        <v>0</v>
      </c>
      <c r="AP111" s="198">
        <v>0</v>
      </c>
      <c r="AQ111" s="29">
        <v>0</v>
      </c>
      <c r="AR111" s="198">
        <v>20</v>
      </c>
      <c r="AS111" s="198">
        <v>20</v>
      </c>
      <c r="AT111" s="198">
        <v>20</v>
      </c>
      <c r="AU111" s="135">
        <v>0</v>
      </c>
      <c r="AV111" s="198">
        <v>0</v>
      </c>
      <c r="AW111" s="198">
        <v>0</v>
      </c>
      <c r="AX111" s="198">
        <v>0</v>
      </c>
      <c r="AY111" s="205">
        <f t="shared" ref="AY111:AY116" si="46">C111+G111+K111+O111+S111+W111+AA111+AE111+AI111+AM111+AQ111+AU111</f>
        <v>8</v>
      </c>
      <c r="AZ111" s="142"/>
      <c r="BA111" s="142"/>
      <c r="BB111" s="152"/>
      <c r="BC111" s="142"/>
      <c r="BD111" s="142"/>
      <c r="BE111" s="142"/>
      <c r="BF111" s="152"/>
      <c r="BG111" s="142"/>
      <c r="BH111" s="142"/>
      <c r="BI111" s="142"/>
      <c r="BJ111" s="152"/>
      <c r="BK111" s="142"/>
      <c r="BL111" s="142"/>
      <c r="BM111" s="142"/>
      <c r="BN111" s="152"/>
      <c r="BO111" s="142"/>
      <c r="BP111" s="142"/>
      <c r="BQ111" s="142"/>
      <c r="BR111" s="152"/>
      <c r="BS111" s="142"/>
      <c r="BT111" s="142"/>
      <c r="BU111" s="142"/>
      <c r="BV111" s="152"/>
      <c r="BW111" s="142"/>
      <c r="BX111" s="142"/>
      <c r="BY111" s="142"/>
      <c r="BZ111" s="152"/>
      <c r="CA111" s="142"/>
      <c r="CB111" s="142"/>
      <c r="CC111" s="142"/>
      <c r="CD111" s="152"/>
      <c r="CE111" s="142"/>
      <c r="CF111" s="142"/>
      <c r="CG111" s="142"/>
      <c r="CH111" s="152"/>
      <c r="CI111" s="142"/>
      <c r="CJ111" s="142"/>
      <c r="CK111" s="142"/>
      <c r="CL111" s="208"/>
      <c r="CM111" s="142"/>
      <c r="CN111" s="142"/>
      <c r="CO111" s="142"/>
      <c r="CP111" s="153"/>
      <c r="CQ111" s="142"/>
    </row>
    <row r="112" spans="1:95" ht="45.75" thickBot="1">
      <c r="A112" s="199"/>
      <c r="B112" s="9" t="s">
        <v>86</v>
      </c>
      <c r="C112" s="30">
        <f>SUM(C111)</f>
        <v>1</v>
      </c>
      <c r="D112" s="198">
        <v>0</v>
      </c>
      <c r="E112" s="56">
        <v>0</v>
      </c>
      <c r="F112" s="198">
        <v>0</v>
      </c>
      <c r="G112" s="30">
        <f>SUM(G111)</f>
        <v>1</v>
      </c>
      <c r="H112" s="198">
        <v>0</v>
      </c>
      <c r="I112" s="198">
        <v>0</v>
      </c>
      <c r="J112" s="198">
        <v>0</v>
      </c>
      <c r="K112" s="30">
        <f t="shared" ref="K112" si="47">K111</f>
        <v>1</v>
      </c>
      <c r="L112" s="198">
        <v>0</v>
      </c>
      <c r="M112" s="198">
        <v>0</v>
      </c>
      <c r="N112" s="198">
        <v>0</v>
      </c>
      <c r="O112" s="30">
        <f t="shared" ref="O112" si="48">O111</f>
        <v>1</v>
      </c>
      <c r="P112" s="198">
        <v>0</v>
      </c>
      <c r="Q112" s="198">
        <v>0</v>
      </c>
      <c r="R112" s="198">
        <v>0</v>
      </c>
      <c r="S112" s="30">
        <f t="shared" ref="S112" si="49">S111</f>
        <v>1</v>
      </c>
      <c r="T112" s="198">
        <v>0</v>
      </c>
      <c r="U112" s="24">
        <v>0</v>
      </c>
      <c r="V112" s="198"/>
      <c r="W112" s="30">
        <f t="shared" ref="W112" si="50">W111</f>
        <v>1</v>
      </c>
      <c r="X112" s="198">
        <v>0</v>
      </c>
      <c r="Y112" s="198">
        <v>0</v>
      </c>
      <c r="Z112" s="59">
        <v>0</v>
      </c>
      <c r="AA112" s="30">
        <f t="shared" ref="AA112" si="51">AA111</f>
        <v>1</v>
      </c>
      <c r="AB112" s="198">
        <v>0</v>
      </c>
      <c r="AC112" s="198">
        <v>0</v>
      </c>
      <c r="AD112" s="198">
        <v>0</v>
      </c>
      <c r="AE112" s="30">
        <f t="shared" ref="AE112" si="52">AE111</f>
        <v>1</v>
      </c>
      <c r="AF112" s="198">
        <v>0</v>
      </c>
      <c r="AG112" s="198">
        <v>0</v>
      </c>
      <c r="AH112" s="73">
        <v>0</v>
      </c>
      <c r="AI112" s="29">
        <v>0</v>
      </c>
      <c r="AJ112" s="198"/>
      <c r="AK112" s="198"/>
      <c r="AL112" s="198"/>
      <c r="AM112" s="29">
        <v>0</v>
      </c>
      <c r="AN112" s="198"/>
      <c r="AO112" s="198"/>
      <c r="AP112" s="198"/>
      <c r="AQ112" s="29">
        <v>0</v>
      </c>
      <c r="AR112" s="198"/>
      <c r="AS112" s="198"/>
      <c r="AT112" s="198"/>
      <c r="AU112" s="133">
        <v>0</v>
      </c>
      <c r="AV112" s="198"/>
      <c r="AW112" s="198"/>
      <c r="AX112" s="198"/>
      <c r="AY112" s="205">
        <f t="shared" si="46"/>
        <v>8</v>
      </c>
      <c r="AZ112" s="142"/>
      <c r="BA112" s="142"/>
      <c r="BB112" s="152"/>
      <c r="BC112" s="142"/>
      <c r="BD112" s="142"/>
      <c r="BE112" s="142"/>
      <c r="BF112" s="152"/>
      <c r="BG112" s="142"/>
      <c r="BH112" s="142"/>
      <c r="BI112" s="142"/>
      <c r="BJ112" s="152"/>
      <c r="BK112" s="142"/>
      <c r="BL112" s="142"/>
      <c r="BM112" s="142"/>
      <c r="BN112" s="152"/>
      <c r="BO112" s="142"/>
      <c r="BP112" s="142"/>
      <c r="BQ112" s="142"/>
      <c r="BR112" s="152"/>
      <c r="BS112" s="142"/>
      <c r="BT112" s="142"/>
      <c r="BU112" s="142"/>
      <c r="BV112" s="152"/>
      <c r="BW112" s="142"/>
      <c r="BX112" s="142"/>
      <c r="BY112" s="142"/>
      <c r="BZ112" s="152"/>
      <c r="CA112" s="142"/>
      <c r="CB112" s="142"/>
      <c r="CC112" s="142"/>
      <c r="CD112" s="152"/>
      <c r="CE112" s="142"/>
      <c r="CF112" s="142"/>
      <c r="CG112" s="142"/>
      <c r="CH112" s="152"/>
      <c r="CI112" s="142"/>
      <c r="CJ112" s="142"/>
      <c r="CK112" s="142"/>
      <c r="CL112" s="208"/>
      <c r="CM112" s="142"/>
      <c r="CN112" s="142"/>
      <c r="CO112" s="142"/>
      <c r="CP112" s="153"/>
      <c r="CQ112" s="142"/>
    </row>
    <row r="113" spans="1:95" ht="45.75" thickBot="1">
      <c r="A113" s="199"/>
      <c r="B113" s="9" t="s">
        <v>87</v>
      </c>
      <c r="C113" s="148">
        <v>1</v>
      </c>
      <c r="D113" s="71">
        <v>30</v>
      </c>
      <c r="E113" s="71">
        <v>30</v>
      </c>
      <c r="F113" s="71">
        <v>30</v>
      </c>
      <c r="G113" s="148">
        <v>1</v>
      </c>
      <c r="H113" s="71">
        <v>57</v>
      </c>
      <c r="I113" s="71">
        <v>57</v>
      </c>
      <c r="J113" s="71">
        <v>57</v>
      </c>
      <c r="K113" s="148">
        <v>1</v>
      </c>
      <c r="L113" s="71">
        <v>27</v>
      </c>
      <c r="M113" s="71">
        <v>27</v>
      </c>
      <c r="N113" s="71">
        <v>27</v>
      </c>
      <c r="O113" s="148">
        <v>1</v>
      </c>
      <c r="P113" s="71">
        <v>29</v>
      </c>
      <c r="Q113" s="71">
        <v>29</v>
      </c>
      <c r="R113" s="71">
        <v>29</v>
      </c>
      <c r="S113" s="148">
        <v>1</v>
      </c>
      <c r="T113" s="71">
        <v>89</v>
      </c>
      <c r="U113" s="71">
        <v>89</v>
      </c>
      <c r="V113" s="71">
        <v>27</v>
      </c>
      <c r="W113" s="148">
        <v>1</v>
      </c>
      <c r="X113" s="71">
        <v>30</v>
      </c>
      <c r="Y113" s="71">
        <v>30</v>
      </c>
      <c r="Z113" s="159">
        <v>30</v>
      </c>
      <c r="AA113" s="148">
        <v>1</v>
      </c>
      <c r="AB113" s="71">
        <v>12</v>
      </c>
      <c r="AC113" s="71">
        <v>12</v>
      </c>
      <c r="AD113" s="71">
        <v>12</v>
      </c>
      <c r="AE113" s="148">
        <v>1</v>
      </c>
      <c r="AF113" s="71">
        <v>14</v>
      </c>
      <c r="AG113" s="71">
        <v>14</v>
      </c>
      <c r="AH113" s="182">
        <v>14</v>
      </c>
      <c r="AI113" s="149">
        <v>0</v>
      </c>
      <c r="AJ113" s="56">
        <v>0</v>
      </c>
      <c r="AK113" s="56">
        <v>0</v>
      </c>
      <c r="AL113" s="56">
        <v>0</v>
      </c>
      <c r="AM113" s="149">
        <v>0</v>
      </c>
      <c r="AN113" s="56">
        <v>0</v>
      </c>
      <c r="AO113" s="56">
        <v>0</v>
      </c>
      <c r="AP113" s="56">
        <v>0</v>
      </c>
      <c r="AQ113" s="149">
        <v>1</v>
      </c>
      <c r="AR113" s="56">
        <v>11</v>
      </c>
      <c r="AS113" s="56">
        <v>11</v>
      </c>
      <c r="AT113" s="56">
        <v>3</v>
      </c>
      <c r="AU113" s="133">
        <v>0</v>
      </c>
      <c r="AV113" s="56">
        <v>0</v>
      </c>
      <c r="AW113" s="56">
        <v>0</v>
      </c>
      <c r="AX113" s="56">
        <v>0</v>
      </c>
      <c r="AY113" s="205">
        <f t="shared" si="46"/>
        <v>9</v>
      </c>
      <c r="AZ113" s="142"/>
      <c r="BA113" s="142"/>
      <c r="BB113" s="152"/>
      <c r="BC113" s="142"/>
      <c r="BD113" s="142"/>
      <c r="BE113" s="142"/>
      <c r="BF113" s="152"/>
      <c r="BG113" s="142"/>
      <c r="BH113" s="142"/>
      <c r="BI113" s="142"/>
      <c r="BJ113" s="152"/>
      <c r="BK113" s="142"/>
      <c r="BL113" s="142"/>
      <c r="BM113" s="142"/>
      <c r="BN113" s="152"/>
      <c r="BO113" s="142"/>
      <c r="BP113" s="142"/>
      <c r="BQ113" s="142"/>
      <c r="BR113" s="152"/>
      <c r="BS113" s="142"/>
      <c r="BT113" s="142"/>
      <c r="BU113" s="142"/>
      <c r="BV113" s="152"/>
      <c r="BW113" s="142"/>
      <c r="BX113" s="142"/>
      <c r="BY113" s="142"/>
      <c r="BZ113" s="152"/>
      <c r="CA113" s="142"/>
      <c r="CB113" s="142"/>
      <c r="CC113" s="142"/>
      <c r="CD113" s="152"/>
      <c r="CE113" s="142"/>
      <c r="CF113" s="142"/>
      <c r="CG113" s="142"/>
      <c r="CH113" s="152"/>
      <c r="CI113" s="142"/>
      <c r="CJ113" s="142"/>
      <c r="CK113" s="142"/>
      <c r="CL113" s="208"/>
      <c r="CM113" s="142"/>
      <c r="CN113" s="142"/>
      <c r="CO113" s="142"/>
      <c r="CP113" s="153"/>
      <c r="CQ113" s="142"/>
    </row>
    <row r="114" spans="1:95" ht="45">
      <c r="A114" s="199"/>
      <c r="B114" s="116" t="s">
        <v>139</v>
      </c>
      <c r="C114" s="112">
        <v>0</v>
      </c>
      <c r="D114" s="103"/>
      <c r="E114" s="103"/>
      <c r="F114" s="103"/>
      <c r="G114" s="112">
        <v>0</v>
      </c>
      <c r="H114" s="103"/>
      <c r="I114" s="103"/>
      <c r="J114" s="103"/>
      <c r="K114" s="112">
        <v>0</v>
      </c>
      <c r="L114" s="103"/>
      <c r="M114" s="103"/>
      <c r="N114" s="103"/>
      <c r="O114" s="112">
        <v>2</v>
      </c>
      <c r="P114" s="103"/>
      <c r="Q114" s="103"/>
      <c r="R114" s="103"/>
      <c r="S114" s="112">
        <v>0</v>
      </c>
      <c r="T114" s="103"/>
      <c r="U114" s="103"/>
      <c r="V114" s="103"/>
      <c r="W114" s="112">
        <v>0</v>
      </c>
      <c r="X114" s="103"/>
      <c r="Y114" s="103"/>
      <c r="Z114" s="113"/>
      <c r="AA114" s="112">
        <v>0</v>
      </c>
      <c r="AB114" s="103"/>
      <c r="AC114" s="103"/>
      <c r="AD114" s="103"/>
      <c r="AE114" s="112">
        <v>0</v>
      </c>
      <c r="AF114" s="103"/>
      <c r="AG114" s="103"/>
      <c r="AH114" s="114"/>
      <c r="AI114" s="101">
        <v>0</v>
      </c>
      <c r="AJ114" s="102"/>
      <c r="AK114" s="102"/>
      <c r="AL114" s="102"/>
      <c r="AM114" s="101">
        <v>0</v>
      </c>
      <c r="AN114" s="102"/>
      <c r="AO114" s="102"/>
      <c r="AP114" s="102"/>
      <c r="AQ114" s="101">
        <v>0</v>
      </c>
      <c r="AR114" s="102"/>
      <c r="AS114" s="102"/>
      <c r="AT114" s="102"/>
      <c r="AU114" s="134">
        <v>0</v>
      </c>
      <c r="AV114" s="102"/>
      <c r="AW114" s="102"/>
      <c r="AX114" s="102"/>
      <c r="AY114" s="205">
        <f t="shared" si="46"/>
        <v>2</v>
      </c>
      <c r="AZ114" s="142"/>
      <c r="BA114" s="142"/>
      <c r="BB114" s="152"/>
      <c r="BC114" s="142"/>
      <c r="BD114" s="142"/>
      <c r="BE114" s="142"/>
      <c r="BF114" s="152"/>
      <c r="BG114" s="142"/>
      <c r="BH114" s="142"/>
      <c r="BI114" s="142"/>
      <c r="BJ114" s="152"/>
      <c r="BK114" s="142"/>
      <c r="BL114" s="142"/>
      <c r="BM114" s="142"/>
      <c r="BN114" s="152"/>
      <c r="BO114" s="142"/>
      <c r="BP114" s="142"/>
      <c r="BQ114" s="142"/>
      <c r="BR114" s="152"/>
      <c r="BS114" s="142"/>
      <c r="BT114" s="142"/>
      <c r="BU114" s="142"/>
      <c r="BV114" s="152"/>
      <c r="BW114" s="142"/>
      <c r="BX114" s="142"/>
      <c r="BY114" s="142"/>
      <c r="BZ114" s="152"/>
      <c r="CA114" s="142"/>
      <c r="CB114" s="142"/>
      <c r="CC114" s="142"/>
      <c r="CD114" s="152"/>
      <c r="CE114" s="142"/>
      <c r="CF114" s="142"/>
      <c r="CG114" s="142"/>
      <c r="CH114" s="152"/>
      <c r="CI114" s="142"/>
      <c r="CJ114" s="142"/>
      <c r="CK114" s="142"/>
      <c r="CL114" s="208"/>
      <c r="CM114" s="142"/>
      <c r="CN114" s="142"/>
      <c r="CO114" s="142"/>
      <c r="CP114" s="153"/>
      <c r="CQ114" s="142"/>
    </row>
    <row r="115" spans="1:95" ht="60">
      <c r="A115" s="199"/>
      <c r="B115" s="116" t="s">
        <v>131</v>
      </c>
      <c r="C115" s="112">
        <v>0</v>
      </c>
      <c r="D115" s="103"/>
      <c r="E115" s="103"/>
      <c r="F115" s="103"/>
      <c r="G115" s="112">
        <v>0</v>
      </c>
      <c r="H115" s="103"/>
      <c r="I115" s="103"/>
      <c r="J115" s="103"/>
      <c r="K115" s="112">
        <v>0</v>
      </c>
      <c r="L115" s="103"/>
      <c r="M115" s="103"/>
      <c r="N115" s="103"/>
      <c r="O115" s="112">
        <v>1</v>
      </c>
      <c r="P115" s="103">
        <v>2</v>
      </c>
      <c r="Q115" s="103">
        <v>2</v>
      </c>
      <c r="R115" s="103">
        <v>2</v>
      </c>
      <c r="S115" s="112">
        <v>0</v>
      </c>
      <c r="T115" s="103"/>
      <c r="U115" s="103"/>
      <c r="V115" s="103"/>
      <c r="W115" s="112">
        <v>0</v>
      </c>
      <c r="X115" s="103"/>
      <c r="Y115" s="103"/>
      <c r="Z115" s="113"/>
      <c r="AA115" s="112">
        <v>0</v>
      </c>
      <c r="AB115" s="103"/>
      <c r="AC115" s="103"/>
      <c r="AD115" s="103"/>
      <c r="AE115" s="112">
        <v>0</v>
      </c>
      <c r="AF115" s="103"/>
      <c r="AG115" s="103"/>
      <c r="AH115" s="114"/>
      <c r="AI115" s="101">
        <v>0</v>
      </c>
      <c r="AJ115" s="102"/>
      <c r="AK115" s="102"/>
      <c r="AL115" s="102"/>
      <c r="AM115" s="101">
        <v>0</v>
      </c>
      <c r="AN115" s="102"/>
      <c r="AO115" s="102"/>
      <c r="AP115" s="102"/>
      <c r="AQ115" s="101">
        <v>0</v>
      </c>
      <c r="AR115" s="102"/>
      <c r="AS115" s="102"/>
      <c r="AT115" s="102"/>
      <c r="AU115" s="183">
        <v>0</v>
      </c>
      <c r="AV115" s="102"/>
      <c r="AW115" s="102"/>
      <c r="AX115" s="102"/>
      <c r="AY115" s="205">
        <f t="shared" si="46"/>
        <v>1</v>
      </c>
      <c r="AZ115" s="142"/>
      <c r="BA115" s="142"/>
      <c r="BB115" s="152"/>
      <c r="BC115" s="142"/>
      <c r="BD115" s="142"/>
      <c r="BE115" s="142"/>
      <c r="BF115" s="152"/>
      <c r="BG115" s="142"/>
      <c r="BH115" s="142"/>
      <c r="BI115" s="142"/>
      <c r="BJ115" s="152"/>
      <c r="BK115" s="142"/>
      <c r="BL115" s="142"/>
      <c r="BM115" s="142"/>
      <c r="BN115" s="152"/>
      <c r="BO115" s="142"/>
      <c r="BP115" s="142"/>
      <c r="BQ115" s="142"/>
      <c r="BR115" s="152"/>
      <c r="BS115" s="142"/>
      <c r="BT115" s="142"/>
      <c r="BU115" s="142"/>
      <c r="BV115" s="152"/>
      <c r="BW115" s="142"/>
      <c r="BX115" s="142"/>
      <c r="BY115" s="142"/>
      <c r="BZ115" s="152"/>
      <c r="CA115" s="142"/>
      <c r="CB115" s="142"/>
      <c r="CC115" s="142"/>
      <c r="CD115" s="152"/>
      <c r="CE115" s="142"/>
      <c r="CF115" s="142"/>
      <c r="CG115" s="142"/>
      <c r="CH115" s="152"/>
      <c r="CI115" s="142"/>
      <c r="CJ115" s="142"/>
      <c r="CK115" s="142"/>
      <c r="CL115" s="208"/>
      <c r="CM115" s="142"/>
      <c r="CN115" s="142"/>
      <c r="CO115" s="142"/>
      <c r="CP115" s="153"/>
    </row>
    <row r="116" spans="1:95" ht="60">
      <c r="A116" s="199"/>
      <c r="B116" s="170" t="s">
        <v>132</v>
      </c>
      <c r="C116" s="30">
        <v>0</v>
      </c>
      <c r="D116" s="71"/>
      <c r="E116" s="71"/>
      <c r="F116" s="71"/>
      <c r="G116" s="30">
        <v>0</v>
      </c>
      <c r="H116" s="71"/>
      <c r="I116" s="71"/>
      <c r="J116" s="71"/>
      <c r="K116" s="30">
        <v>0</v>
      </c>
      <c r="L116" s="71"/>
      <c r="M116" s="71"/>
      <c r="N116" s="71"/>
      <c r="O116" s="30">
        <v>0</v>
      </c>
      <c r="P116" s="71"/>
      <c r="Q116" s="71"/>
      <c r="R116" s="71"/>
      <c r="S116" s="30">
        <v>0</v>
      </c>
      <c r="T116" s="71"/>
      <c r="U116" s="71"/>
      <c r="V116" s="71"/>
      <c r="W116" s="30">
        <v>0</v>
      </c>
      <c r="X116" s="71"/>
      <c r="Y116" s="71"/>
      <c r="Z116" s="71"/>
      <c r="AA116" s="30">
        <v>0</v>
      </c>
      <c r="AB116" s="71"/>
      <c r="AC116" s="71"/>
      <c r="AD116" s="71"/>
      <c r="AE116" s="30">
        <v>0</v>
      </c>
      <c r="AF116" s="71"/>
      <c r="AG116" s="71"/>
      <c r="AH116" s="71"/>
      <c r="AI116" s="30">
        <f t="shared" ref="AI116" si="53">AI109+AI110+AI111+AI112+AI113+AI114+AI115</f>
        <v>0</v>
      </c>
      <c r="AJ116" s="56"/>
      <c r="AK116" s="56"/>
      <c r="AL116" s="56"/>
      <c r="AM116" s="30">
        <f t="shared" ref="AM116" si="54">AM109+AM110+AM111+AM112+AM113+AM114+AM115</f>
        <v>0</v>
      </c>
      <c r="AN116" s="56"/>
      <c r="AO116" s="56"/>
      <c r="AP116" s="56"/>
      <c r="AQ116" s="149">
        <v>0</v>
      </c>
      <c r="AR116" s="56"/>
      <c r="AS116" s="56"/>
      <c r="AT116" s="56"/>
      <c r="AU116" s="30">
        <f t="shared" ref="AU116" si="55">AU109+AU110+AU111+AU112+AU113+AU114+AU115</f>
        <v>0</v>
      </c>
      <c r="AV116" s="56"/>
      <c r="AW116" s="56"/>
      <c r="AX116" s="56"/>
      <c r="AY116" s="205">
        <f t="shared" si="46"/>
        <v>0</v>
      </c>
      <c r="AZ116" s="142"/>
      <c r="BA116" s="142"/>
      <c r="BB116" s="152"/>
      <c r="BC116" s="142"/>
      <c r="BD116" s="142"/>
      <c r="BE116" s="142"/>
      <c r="BF116" s="152"/>
      <c r="BG116" s="142"/>
      <c r="BH116" s="142"/>
      <c r="BI116" s="142"/>
      <c r="BJ116" s="152"/>
      <c r="BK116" s="142"/>
      <c r="BL116" s="142"/>
      <c r="BM116" s="142"/>
      <c r="BN116" s="152"/>
      <c r="BO116" s="142"/>
      <c r="BP116" s="142"/>
      <c r="BQ116" s="142"/>
      <c r="BR116" s="152"/>
      <c r="BS116" s="142"/>
      <c r="BT116" s="142"/>
      <c r="BU116" s="142"/>
      <c r="BV116" s="152"/>
      <c r="BW116" s="142"/>
      <c r="BX116" s="142"/>
      <c r="BY116" s="142"/>
      <c r="BZ116" s="152"/>
      <c r="CA116" s="142"/>
      <c r="CB116" s="142"/>
      <c r="CC116" s="142"/>
      <c r="CD116" s="152"/>
      <c r="CE116" s="142"/>
      <c r="CF116" s="142"/>
      <c r="CG116" s="142"/>
      <c r="CH116" s="152"/>
      <c r="CI116" s="142"/>
      <c r="CJ116" s="142"/>
      <c r="CK116" s="142"/>
      <c r="CL116" s="208"/>
      <c r="CM116" s="142"/>
      <c r="CN116" s="142"/>
      <c r="CO116" s="142"/>
      <c r="CP116" s="153"/>
    </row>
    <row r="117" spans="1:95" ht="15.75" thickBot="1">
      <c r="A117" s="199"/>
      <c r="B117" s="7" t="s">
        <v>88</v>
      </c>
      <c r="C117" s="29">
        <v>5</v>
      </c>
      <c r="D117" s="58">
        <f t="shared" ref="D117:J117" si="56">D116+D115+D114+D113+D112+D111+D110</f>
        <v>50</v>
      </c>
      <c r="E117" s="58">
        <f t="shared" si="56"/>
        <v>50</v>
      </c>
      <c r="F117" s="58">
        <f t="shared" si="56"/>
        <v>50</v>
      </c>
      <c r="G117" s="29">
        <v>5</v>
      </c>
      <c r="H117" s="58">
        <f t="shared" si="56"/>
        <v>87</v>
      </c>
      <c r="I117" s="58">
        <f t="shared" si="56"/>
        <v>87</v>
      </c>
      <c r="J117" s="58">
        <f t="shared" si="56"/>
        <v>87</v>
      </c>
      <c r="K117" s="118">
        <v>5</v>
      </c>
      <c r="L117" s="58">
        <f t="shared" ref="L117:N117" si="57">L116+L115+L114+L113+L112+L111+L110</f>
        <v>42</v>
      </c>
      <c r="M117" s="58">
        <f t="shared" si="57"/>
        <v>42</v>
      </c>
      <c r="N117" s="58">
        <f t="shared" si="57"/>
        <v>42</v>
      </c>
      <c r="O117" s="118">
        <f>O110+O111+O112+O113+O114+O115+O116</f>
        <v>8</v>
      </c>
      <c r="P117" s="58">
        <f t="shared" ref="P117:R117" si="58">P116+P115+P114+P113+P112+P111+P110</f>
        <v>51</v>
      </c>
      <c r="Q117" s="58">
        <f t="shared" si="58"/>
        <v>51</v>
      </c>
      <c r="R117" s="58">
        <f t="shared" si="58"/>
        <v>51</v>
      </c>
      <c r="S117" s="118">
        <v>5</v>
      </c>
      <c r="T117" s="58">
        <f t="shared" ref="T117:V117" si="59">T116+T115+T114+T113+T112+T111+T110</f>
        <v>104</v>
      </c>
      <c r="U117" s="58">
        <f t="shared" si="59"/>
        <v>104</v>
      </c>
      <c r="V117" s="58">
        <f t="shared" si="59"/>
        <v>39</v>
      </c>
      <c r="W117" s="118">
        <v>5</v>
      </c>
      <c r="X117" s="58">
        <f t="shared" ref="X117:Z117" si="60">X116+X115+X114+X113+X112+X111+X110</f>
        <v>48</v>
      </c>
      <c r="Y117" s="58">
        <f t="shared" si="60"/>
        <v>48</v>
      </c>
      <c r="Z117" s="58">
        <f t="shared" si="60"/>
        <v>48</v>
      </c>
      <c r="AA117" s="118">
        <v>5</v>
      </c>
      <c r="AB117" s="58">
        <f t="shared" ref="AB117:AD117" si="61">AB116+AB115+AB114+AB113+AB112+AB111+AB110</f>
        <v>22</v>
      </c>
      <c r="AC117" s="58">
        <f t="shared" si="61"/>
        <v>22</v>
      </c>
      <c r="AD117" s="58">
        <f t="shared" si="61"/>
        <v>22</v>
      </c>
      <c r="AE117" s="118">
        <v>5</v>
      </c>
      <c r="AF117" s="58">
        <f>AF116+AF115+AF114+AF113+AF112+AF111+AF110</f>
        <v>21</v>
      </c>
      <c r="AG117" s="58">
        <f t="shared" ref="AG117:AH117" si="62">AG116+AG115+AG114+AG113+AG112+AG111+AG110</f>
        <v>21</v>
      </c>
      <c r="AH117" s="58">
        <f t="shared" si="62"/>
        <v>21</v>
      </c>
      <c r="AI117" s="118">
        <v>0</v>
      </c>
      <c r="AJ117" s="58">
        <f t="shared" ref="AJ117:AL117" si="63">AJ116+AJ115+AJ114+AJ113+AJ112+AJ111+AJ110</f>
        <v>0</v>
      </c>
      <c r="AK117" s="58">
        <f t="shared" si="63"/>
        <v>0</v>
      </c>
      <c r="AL117" s="58">
        <f t="shared" si="63"/>
        <v>0</v>
      </c>
      <c r="AM117" s="29">
        <v>0</v>
      </c>
      <c r="AN117" s="58">
        <f t="shared" ref="AN117:AT117" si="64">AN116+AN115+AN114+AN113+AN112+AN111+AN110</f>
        <v>0</v>
      </c>
      <c r="AO117" s="58">
        <f t="shared" si="64"/>
        <v>0</v>
      </c>
      <c r="AP117" s="58">
        <f t="shared" si="64"/>
        <v>0</v>
      </c>
      <c r="AQ117" s="30">
        <f t="shared" si="64"/>
        <v>1</v>
      </c>
      <c r="AR117" s="58">
        <f t="shared" si="64"/>
        <v>31</v>
      </c>
      <c r="AS117" s="58">
        <f t="shared" si="64"/>
        <v>31</v>
      </c>
      <c r="AT117" s="58">
        <f t="shared" si="64"/>
        <v>23</v>
      </c>
      <c r="AU117" s="133">
        <v>0</v>
      </c>
      <c r="AV117" s="58">
        <f t="shared" ref="AV117:AY117" si="65">AV116+AV115+AV114+AV113+AV112+AV111+AV110</f>
        <v>0</v>
      </c>
      <c r="AW117" s="58">
        <f t="shared" si="65"/>
        <v>0</v>
      </c>
      <c r="AX117" s="58">
        <f t="shared" si="65"/>
        <v>0</v>
      </c>
      <c r="AY117" s="185">
        <f t="shared" si="65"/>
        <v>44</v>
      </c>
      <c r="AZ117" s="240"/>
      <c r="BA117" s="142"/>
      <c r="BB117" s="152"/>
      <c r="BC117" s="142"/>
      <c r="BD117" s="142"/>
      <c r="BE117" s="142"/>
      <c r="BF117" s="152"/>
      <c r="BG117" s="142"/>
      <c r="BH117" s="142"/>
      <c r="BI117" s="142"/>
      <c r="BJ117" s="152"/>
      <c r="BK117" s="142"/>
      <c r="BL117" s="142"/>
      <c r="BM117" s="142"/>
      <c r="BN117" s="152"/>
      <c r="BO117" s="142"/>
      <c r="BP117" s="142"/>
      <c r="BQ117" s="142"/>
      <c r="BR117" s="152"/>
      <c r="BS117" s="142"/>
      <c r="BT117" s="142"/>
      <c r="BU117" s="142"/>
      <c r="BV117" s="152"/>
      <c r="BW117" s="142"/>
      <c r="BX117" s="142"/>
      <c r="BY117" s="142"/>
      <c r="BZ117" s="152"/>
      <c r="CA117" s="142"/>
      <c r="CB117" s="142"/>
      <c r="CC117" s="142"/>
      <c r="CD117" s="152"/>
      <c r="CE117" s="142"/>
      <c r="CF117" s="142"/>
      <c r="CG117" s="142"/>
      <c r="CH117" s="152"/>
      <c r="CI117" s="142"/>
      <c r="CJ117" s="142"/>
      <c r="CK117" s="142"/>
      <c r="CL117" s="208"/>
      <c r="CM117" s="142"/>
      <c r="CN117" s="142"/>
      <c r="CO117" s="142"/>
      <c r="CP117" s="153"/>
    </row>
    <row r="118" spans="1:95" ht="60">
      <c r="A118" s="199"/>
      <c r="B118" s="6" t="s">
        <v>89</v>
      </c>
      <c r="C118" s="148">
        <v>5</v>
      </c>
      <c r="D118" s="180">
        <v>124</v>
      </c>
      <c r="E118" s="180">
        <v>124</v>
      </c>
      <c r="F118" s="180">
        <v>124</v>
      </c>
      <c r="G118" s="148">
        <v>5</v>
      </c>
      <c r="H118" s="180">
        <v>244</v>
      </c>
      <c r="I118" s="181">
        <v>244</v>
      </c>
      <c r="J118" s="181">
        <v>244</v>
      </c>
      <c r="K118" s="148">
        <v>5</v>
      </c>
      <c r="L118" s="181">
        <v>149</v>
      </c>
      <c r="M118" s="181">
        <v>149</v>
      </c>
      <c r="N118" s="181">
        <v>149</v>
      </c>
      <c r="O118" s="148">
        <v>5</v>
      </c>
      <c r="P118" s="117">
        <v>250</v>
      </c>
      <c r="Q118" s="117">
        <v>250</v>
      </c>
      <c r="R118" s="117">
        <v>250</v>
      </c>
      <c r="S118" s="148">
        <v>5</v>
      </c>
      <c r="T118" s="117">
        <v>410</v>
      </c>
      <c r="U118" s="117">
        <v>410</v>
      </c>
      <c r="V118" s="117">
        <v>0</v>
      </c>
      <c r="W118" s="148">
        <v>5</v>
      </c>
      <c r="X118" s="117">
        <v>154</v>
      </c>
      <c r="Y118" s="117">
        <v>154</v>
      </c>
      <c r="Z118" s="117">
        <v>154</v>
      </c>
      <c r="AA118" s="148">
        <v>5</v>
      </c>
      <c r="AB118" s="117">
        <v>18</v>
      </c>
      <c r="AC118" s="117">
        <v>18</v>
      </c>
      <c r="AD118" s="117">
        <v>18</v>
      </c>
      <c r="AE118" s="148">
        <v>5</v>
      </c>
      <c r="AF118" s="117">
        <v>22</v>
      </c>
      <c r="AG118" s="117">
        <v>22</v>
      </c>
      <c r="AH118" s="117">
        <v>22</v>
      </c>
      <c r="AI118" s="149">
        <v>0</v>
      </c>
      <c r="AJ118" s="94"/>
      <c r="AK118" s="94"/>
      <c r="AL118" s="94"/>
      <c r="AM118" s="149">
        <v>0</v>
      </c>
      <c r="AN118" s="198"/>
      <c r="AO118" s="198"/>
      <c r="AP118" s="198"/>
      <c r="AQ118" s="29">
        <v>0</v>
      </c>
      <c r="AR118" s="198"/>
      <c r="AS118" s="198"/>
      <c r="AT118" s="198"/>
      <c r="AU118" s="133">
        <v>0</v>
      </c>
      <c r="AV118" s="198">
        <v>94</v>
      </c>
      <c r="AW118" s="198">
        <v>94</v>
      </c>
      <c r="AX118" s="198">
        <v>0</v>
      </c>
      <c r="AY118" s="205">
        <f t="shared" si="15"/>
        <v>40</v>
      </c>
      <c r="AZ118" s="142"/>
      <c r="BA118" s="142"/>
      <c r="BB118" s="152"/>
      <c r="BC118" s="142"/>
      <c r="BD118" s="142"/>
      <c r="BE118" s="142"/>
      <c r="BF118" s="152"/>
      <c r="BG118" s="142"/>
      <c r="BH118" s="142"/>
      <c r="BI118" s="142"/>
      <c r="BJ118" s="152"/>
      <c r="BK118" s="142"/>
      <c r="BL118" s="142"/>
      <c r="BM118" s="142"/>
      <c r="BN118" s="152"/>
      <c r="BO118" s="142"/>
      <c r="BP118" s="142"/>
      <c r="BQ118" s="142"/>
      <c r="BR118" s="152"/>
      <c r="BS118" s="142"/>
      <c r="BT118" s="142"/>
      <c r="BU118" s="142"/>
      <c r="BV118" s="152"/>
      <c r="BW118" s="142"/>
      <c r="BX118" s="142"/>
      <c r="BY118" s="142"/>
      <c r="BZ118" s="152"/>
      <c r="CA118" s="142"/>
      <c r="CB118" s="142"/>
      <c r="CC118" s="142"/>
      <c r="CD118" s="152"/>
      <c r="CE118" s="142"/>
      <c r="CF118" s="142"/>
      <c r="CG118" s="142"/>
      <c r="CH118" s="152"/>
      <c r="CI118" s="142"/>
      <c r="CJ118" s="142"/>
      <c r="CK118" s="142"/>
      <c r="CL118" s="208"/>
      <c r="CM118" s="142"/>
      <c r="CN118" s="142"/>
      <c r="CO118" s="142"/>
      <c r="CP118" s="153"/>
    </row>
    <row r="119" spans="1:95" ht="60">
      <c r="A119" s="199"/>
      <c r="B119" s="116" t="s">
        <v>133</v>
      </c>
      <c r="C119" s="112">
        <v>0</v>
      </c>
      <c r="D119" s="103"/>
      <c r="E119" s="103"/>
      <c r="F119" s="103"/>
      <c r="G119" s="112">
        <v>0</v>
      </c>
      <c r="H119" s="103"/>
      <c r="I119" s="103"/>
      <c r="J119" s="103"/>
      <c r="K119" s="112">
        <v>0</v>
      </c>
      <c r="L119" s="103"/>
      <c r="M119" s="103"/>
      <c r="N119" s="103"/>
      <c r="O119" s="112">
        <v>0</v>
      </c>
      <c r="P119" s="103"/>
      <c r="Q119" s="103"/>
      <c r="R119" s="103"/>
      <c r="S119" s="112">
        <v>0</v>
      </c>
      <c r="T119" s="103"/>
      <c r="U119" s="103"/>
      <c r="V119" s="103"/>
      <c r="W119" s="112">
        <v>0</v>
      </c>
      <c r="X119" s="103"/>
      <c r="Y119" s="103"/>
      <c r="Z119" s="103"/>
      <c r="AA119" s="112">
        <v>0</v>
      </c>
      <c r="AB119" s="103"/>
      <c r="AC119" s="103"/>
      <c r="AD119" s="103"/>
      <c r="AE119" s="112">
        <v>0</v>
      </c>
      <c r="AF119" s="103"/>
      <c r="AG119" s="103"/>
      <c r="AH119" s="103"/>
      <c r="AI119" s="112">
        <f t="shared" ref="AI119:AI120" si="66">AI117+AI118</f>
        <v>0</v>
      </c>
      <c r="AJ119" s="102"/>
      <c r="AK119" s="102"/>
      <c r="AL119" s="102"/>
      <c r="AM119" s="112">
        <f t="shared" ref="AM119" si="67">AM117+AM118</f>
        <v>0</v>
      </c>
      <c r="AN119" s="102"/>
      <c r="AO119" s="102"/>
      <c r="AP119" s="102"/>
      <c r="AQ119" s="101">
        <v>0</v>
      </c>
      <c r="AR119" s="102"/>
      <c r="AS119" s="102"/>
      <c r="AT119" s="102"/>
      <c r="AU119" s="112">
        <f t="shared" ref="AU119" si="68">AU117+AU118</f>
        <v>0</v>
      </c>
      <c r="AV119" s="102"/>
      <c r="AW119" s="102"/>
      <c r="AX119" s="102"/>
      <c r="AY119" s="185">
        <f>C119+G119+K119+O119+S119+W119+AA119+AE119+AI119+AM119+AQ119+AU119</f>
        <v>0</v>
      </c>
      <c r="AZ119" s="142"/>
      <c r="BA119" s="142"/>
      <c r="BB119" s="152"/>
      <c r="BC119" s="142"/>
      <c r="BD119" s="142"/>
      <c r="BE119" s="142"/>
      <c r="BF119" s="152"/>
      <c r="BG119" s="142"/>
      <c r="BH119" s="142"/>
      <c r="BI119" s="142"/>
      <c r="BJ119" s="152"/>
      <c r="BK119" s="142"/>
      <c r="BL119" s="142"/>
      <c r="BM119" s="142"/>
      <c r="BN119" s="152"/>
      <c r="BO119" s="142"/>
      <c r="BP119" s="142"/>
      <c r="BQ119" s="142"/>
      <c r="BR119" s="152"/>
      <c r="BS119" s="142"/>
      <c r="BT119" s="142"/>
      <c r="BU119" s="142"/>
      <c r="BV119" s="152"/>
      <c r="BW119" s="142"/>
      <c r="BX119" s="142"/>
      <c r="BY119" s="142"/>
      <c r="BZ119" s="152"/>
      <c r="CA119" s="142"/>
      <c r="CB119" s="142"/>
      <c r="CC119" s="142"/>
      <c r="CD119" s="152"/>
      <c r="CE119" s="142"/>
      <c r="CF119" s="142"/>
      <c r="CG119" s="142"/>
      <c r="CH119" s="152"/>
      <c r="CI119" s="142"/>
      <c r="CJ119" s="142"/>
      <c r="CK119" s="142"/>
      <c r="CL119" s="208"/>
      <c r="CM119" s="142"/>
      <c r="CN119" s="142"/>
      <c r="CO119" s="142"/>
      <c r="CP119" s="153"/>
    </row>
    <row r="120" spans="1:95">
      <c r="A120" s="199"/>
      <c r="B120" s="22" t="s">
        <v>90</v>
      </c>
      <c r="C120" s="29">
        <f>C118+C119</f>
        <v>5</v>
      </c>
      <c r="D120" s="59">
        <v>39</v>
      </c>
      <c r="E120" s="59">
        <v>39</v>
      </c>
      <c r="F120" s="59">
        <v>39</v>
      </c>
      <c r="G120" s="29">
        <f t="shared" ref="G120:AX120" si="69">G118+G119</f>
        <v>5</v>
      </c>
      <c r="H120" s="59">
        <v>78</v>
      </c>
      <c r="I120" s="59">
        <v>78</v>
      </c>
      <c r="J120" s="59">
        <v>78</v>
      </c>
      <c r="K120" s="29">
        <f t="shared" si="69"/>
        <v>5</v>
      </c>
      <c r="L120" s="59">
        <v>45</v>
      </c>
      <c r="M120" s="59">
        <v>45</v>
      </c>
      <c r="N120" s="59">
        <v>45</v>
      </c>
      <c r="O120" s="29">
        <f t="shared" si="69"/>
        <v>5</v>
      </c>
      <c r="P120" s="59">
        <v>83</v>
      </c>
      <c r="Q120" s="59">
        <v>83</v>
      </c>
      <c r="R120" s="59">
        <v>83</v>
      </c>
      <c r="S120" s="29">
        <f t="shared" si="69"/>
        <v>5</v>
      </c>
      <c r="T120" s="59">
        <v>92</v>
      </c>
      <c r="U120" s="59">
        <v>92</v>
      </c>
      <c r="V120" s="59">
        <f t="shared" si="69"/>
        <v>0</v>
      </c>
      <c r="W120" s="29">
        <f t="shared" si="69"/>
        <v>5</v>
      </c>
      <c r="X120" s="59">
        <v>51</v>
      </c>
      <c r="Y120" s="59">
        <v>51</v>
      </c>
      <c r="Z120" s="59">
        <v>51</v>
      </c>
      <c r="AA120" s="29">
        <f t="shared" si="69"/>
        <v>5</v>
      </c>
      <c r="AB120" s="59">
        <v>6</v>
      </c>
      <c r="AC120" s="59">
        <v>6</v>
      </c>
      <c r="AD120" s="59">
        <v>6</v>
      </c>
      <c r="AE120" s="29">
        <f t="shared" si="69"/>
        <v>5</v>
      </c>
      <c r="AF120" s="59">
        <v>3</v>
      </c>
      <c r="AG120" s="59">
        <v>3</v>
      </c>
      <c r="AH120" s="59">
        <v>3</v>
      </c>
      <c r="AI120" s="29">
        <f t="shared" si="66"/>
        <v>0</v>
      </c>
      <c r="AJ120" s="59">
        <f t="shared" si="69"/>
        <v>0</v>
      </c>
      <c r="AK120" s="59">
        <f t="shared" si="69"/>
        <v>0</v>
      </c>
      <c r="AL120" s="59">
        <f t="shared" si="69"/>
        <v>0</v>
      </c>
      <c r="AM120" s="29">
        <f t="shared" si="69"/>
        <v>0</v>
      </c>
      <c r="AN120" s="59">
        <f t="shared" si="69"/>
        <v>0</v>
      </c>
      <c r="AO120" s="59">
        <f t="shared" si="69"/>
        <v>0</v>
      </c>
      <c r="AP120" s="59">
        <f t="shared" si="69"/>
        <v>0</v>
      </c>
      <c r="AQ120" s="29">
        <f t="shared" si="69"/>
        <v>0</v>
      </c>
      <c r="AR120" s="59">
        <f t="shared" si="69"/>
        <v>0</v>
      </c>
      <c r="AS120" s="59">
        <f t="shared" si="69"/>
        <v>0</v>
      </c>
      <c r="AT120" s="59">
        <f t="shared" si="69"/>
        <v>0</v>
      </c>
      <c r="AU120" s="29">
        <f t="shared" si="69"/>
        <v>0</v>
      </c>
      <c r="AV120" s="59">
        <f t="shared" si="69"/>
        <v>94</v>
      </c>
      <c r="AW120" s="59">
        <f t="shared" si="69"/>
        <v>94</v>
      </c>
      <c r="AX120" s="59">
        <f t="shared" si="69"/>
        <v>0</v>
      </c>
      <c r="AY120" s="205">
        <f>C120+G120+K120+O120+S120+W120+AA120+AE120+AI120+AM120+AQ120+AU120</f>
        <v>40</v>
      </c>
      <c r="AZ120" s="239"/>
      <c r="BA120" s="142"/>
      <c r="BB120" s="152"/>
      <c r="BC120" s="142"/>
      <c r="BD120" s="142"/>
      <c r="BE120" s="142"/>
      <c r="BF120" s="152"/>
      <c r="BG120" s="142"/>
      <c r="BH120" s="142"/>
      <c r="BI120" s="142"/>
      <c r="BJ120" s="152"/>
      <c r="BK120" s="142"/>
      <c r="BL120" s="142"/>
      <c r="BM120" s="142"/>
      <c r="BN120" s="152"/>
      <c r="BO120" s="142"/>
      <c r="BP120" s="142"/>
      <c r="BQ120" s="142"/>
      <c r="BR120" s="152"/>
      <c r="BS120" s="142"/>
      <c r="BT120" s="142"/>
      <c r="BU120" s="142"/>
      <c r="BV120" s="152"/>
      <c r="BW120" s="142"/>
      <c r="BX120" s="142"/>
      <c r="BY120" s="142"/>
      <c r="BZ120" s="152"/>
      <c r="CA120" s="142"/>
      <c r="CB120" s="142"/>
      <c r="CC120" s="142"/>
      <c r="CD120" s="152"/>
      <c r="CE120" s="142"/>
      <c r="CF120" s="142"/>
      <c r="CG120" s="142"/>
      <c r="CH120" s="152"/>
      <c r="CI120" s="142"/>
      <c r="CJ120" s="142"/>
      <c r="CK120" s="142"/>
      <c r="CL120" s="208"/>
      <c r="CM120" s="142"/>
      <c r="CN120" s="142"/>
      <c r="CO120" s="142"/>
      <c r="CP120" s="153"/>
    </row>
    <row r="121" spans="1:95">
      <c r="A121" s="199"/>
      <c r="B121" s="144" t="s">
        <v>91</v>
      </c>
      <c r="C121" s="148">
        <f>C54+C55+C59+C66+C67</f>
        <v>185</v>
      </c>
      <c r="D121" s="159">
        <f t="shared" ref="D121:AX121" si="70">D54+D55+D59+D66+D67</f>
        <v>5583</v>
      </c>
      <c r="E121" s="159">
        <f t="shared" si="70"/>
        <v>4458</v>
      </c>
      <c r="F121" s="159">
        <f t="shared" si="70"/>
        <v>3166</v>
      </c>
      <c r="G121" s="148">
        <f t="shared" si="70"/>
        <v>185</v>
      </c>
      <c r="H121" s="159">
        <f t="shared" si="70"/>
        <v>8372</v>
      </c>
      <c r="I121" s="159">
        <f t="shared" si="70"/>
        <v>8093</v>
      </c>
      <c r="J121" s="159">
        <f t="shared" si="70"/>
        <v>5684</v>
      </c>
      <c r="K121" s="148">
        <f t="shared" si="70"/>
        <v>187</v>
      </c>
      <c r="L121" s="159">
        <f t="shared" si="70"/>
        <v>4277</v>
      </c>
      <c r="M121" s="159">
        <f t="shared" si="70"/>
        <v>4193</v>
      </c>
      <c r="N121" s="159">
        <f t="shared" si="70"/>
        <v>3019</v>
      </c>
      <c r="O121" s="148">
        <f t="shared" si="70"/>
        <v>193</v>
      </c>
      <c r="P121" s="159">
        <f t="shared" si="70"/>
        <v>7114</v>
      </c>
      <c r="Q121" s="159">
        <f t="shared" si="70"/>
        <v>6987</v>
      </c>
      <c r="R121" s="159">
        <f t="shared" si="70"/>
        <v>5647</v>
      </c>
      <c r="S121" s="148">
        <f t="shared" si="70"/>
        <v>183</v>
      </c>
      <c r="T121" s="159">
        <f t="shared" si="70"/>
        <v>9726</v>
      </c>
      <c r="U121" s="159">
        <f t="shared" si="70"/>
        <v>9227</v>
      </c>
      <c r="V121" s="159">
        <f t="shared" si="70"/>
        <v>1056</v>
      </c>
      <c r="W121" s="148">
        <f t="shared" si="70"/>
        <v>184</v>
      </c>
      <c r="X121" s="159">
        <f t="shared" si="70"/>
        <v>5378</v>
      </c>
      <c r="Y121" s="159">
        <f t="shared" si="70"/>
        <v>5249</v>
      </c>
      <c r="Z121" s="159">
        <f t="shared" si="70"/>
        <v>3907</v>
      </c>
      <c r="AA121" s="148">
        <f t="shared" si="70"/>
        <v>165</v>
      </c>
      <c r="AB121" s="159">
        <f t="shared" si="70"/>
        <v>1756</v>
      </c>
      <c r="AC121" s="159">
        <f t="shared" si="70"/>
        <v>1734</v>
      </c>
      <c r="AD121" s="159">
        <f t="shared" si="70"/>
        <v>1239</v>
      </c>
      <c r="AE121" s="148">
        <f t="shared" si="70"/>
        <v>165</v>
      </c>
      <c r="AF121" s="159">
        <f t="shared" si="70"/>
        <v>2484</v>
      </c>
      <c r="AG121" s="159">
        <f t="shared" si="70"/>
        <v>2427</v>
      </c>
      <c r="AH121" s="159">
        <f t="shared" si="70"/>
        <v>1551</v>
      </c>
      <c r="AI121" s="148">
        <f t="shared" si="70"/>
        <v>55</v>
      </c>
      <c r="AJ121" s="159">
        <f t="shared" si="70"/>
        <v>1327</v>
      </c>
      <c r="AK121" s="159">
        <f t="shared" si="70"/>
        <v>1322</v>
      </c>
      <c r="AL121" s="159">
        <f t="shared" si="70"/>
        <v>436</v>
      </c>
      <c r="AM121" s="148">
        <f t="shared" si="70"/>
        <v>20</v>
      </c>
      <c r="AN121" s="159">
        <f t="shared" si="70"/>
        <v>8</v>
      </c>
      <c r="AO121" s="159">
        <f t="shared" si="70"/>
        <v>8</v>
      </c>
      <c r="AP121" s="159">
        <f t="shared" si="70"/>
        <v>0</v>
      </c>
      <c r="AQ121" s="148">
        <f t="shared" si="70"/>
        <v>18</v>
      </c>
      <c r="AR121" s="159">
        <f t="shared" si="70"/>
        <v>1325</v>
      </c>
      <c r="AS121" s="159">
        <f t="shared" si="70"/>
        <v>1302</v>
      </c>
      <c r="AT121" s="159">
        <f t="shared" si="70"/>
        <v>88</v>
      </c>
      <c r="AU121" s="148">
        <f t="shared" si="70"/>
        <v>58</v>
      </c>
      <c r="AV121" s="159">
        <f t="shared" si="70"/>
        <v>695</v>
      </c>
      <c r="AW121" s="159">
        <f t="shared" si="70"/>
        <v>695</v>
      </c>
      <c r="AX121" s="159">
        <f t="shared" si="70"/>
        <v>78</v>
      </c>
      <c r="AY121" s="87">
        <f>AY54+AY55+AY59+AY67</f>
        <v>1590</v>
      </c>
      <c r="AZ121" s="142"/>
      <c r="BA121" s="142"/>
      <c r="BB121" s="152"/>
      <c r="BC121" s="142"/>
      <c r="BD121" s="142"/>
      <c r="BE121" s="142"/>
      <c r="BF121" s="152"/>
      <c r="BG121" s="142"/>
      <c r="BH121" s="142"/>
      <c r="BI121" s="142"/>
      <c r="BJ121" s="152"/>
      <c r="BK121" s="142"/>
      <c r="BL121" s="142"/>
      <c r="BM121" s="142"/>
      <c r="BN121" s="152"/>
      <c r="BO121" s="142"/>
      <c r="BP121" s="142"/>
      <c r="BQ121" s="142"/>
      <c r="BR121" s="152"/>
      <c r="BS121" s="142"/>
      <c r="BT121" s="142"/>
      <c r="BU121" s="142"/>
      <c r="BV121" s="152"/>
      <c r="BW121" s="142"/>
      <c r="BX121" s="142"/>
      <c r="BY121" s="142"/>
      <c r="BZ121" s="152"/>
      <c r="CA121" s="142"/>
      <c r="CB121" s="142"/>
      <c r="CC121" s="142"/>
      <c r="CD121" s="152"/>
      <c r="CE121" s="142"/>
      <c r="CF121" s="142"/>
      <c r="CG121" s="142"/>
      <c r="CH121" s="152"/>
      <c r="CI121" s="142"/>
      <c r="CJ121" s="142"/>
      <c r="CK121" s="142"/>
      <c r="CL121" s="208"/>
      <c r="CM121" s="142"/>
      <c r="CN121" s="142"/>
      <c r="CO121" s="142"/>
      <c r="CP121" s="153"/>
    </row>
    <row r="122" spans="1:95">
      <c r="AO122" s="142"/>
      <c r="AP122" s="142"/>
      <c r="AQ122" s="142"/>
      <c r="AR122" s="206"/>
      <c r="AS122" s="207"/>
      <c r="AT122" s="152"/>
      <c r="AU122" s="142"/>
      <c r="AV122" s="151"/>
      <c r="AW122" s="142"/>
      <c r="AX122" s="152"/>
      <c r="AY122" s="142"/>
      <c r="AZ122" s="142"/>
      <c r="BA122" s="142"/>
      <c r="BB122" s="152"/>
      <c r="BC122" s="142"/>
      <c r="BD122" s="142"/>
      <c r="BE122" s="142"/>
      <c r="BF122" s="152"/>
      <c r="BG122" s="142"/>
      <c r="BH122" s="142"/>
      <c r="BI122" s="142"/>
      <c r="BJ122" s="152"/>
      <c r="BK122" s="142"/>
      <c r="BL122" s="142"/>
      <c r="BM122" s="142"/>
      <c r="BN122" s="152"/>
      <c r="BO122" s="142"/>
      <c r="BP122" s="142"/>
      <c r="BQ122" s="142"/>
      <c r="BR122" s="152"/>
      <c r="BS122" s="142"/>
      <c r="BT122" s="142"/>
      <c r="BU122" s="142"/>
      <c r="BV122" s="152"/>
      <c r="BW122" s="142"/>
      <c r="BX122" s="142"/>
      <c r="BY122" s="142"/>
      <c r="BZ122" s="152"/>
      <c r="CA122" s="142"/>
      <c r="CB122" s="142"/>
      <c r="CC122" s="142"/>
      <c r="CD122" s="152"/>
      <c r="CE122" s="142"/>
      <c r="CF122" s="142"/>
      <c r="CG122" s="142"/>
      <c r="CH122" s="152"/>
      <c r="CI122" s="142"/>
      <c r="CJ122" s="142"/>
      <c r="CK122" s="142"/>
      <c r="CL122" s="208"/>
      <c r="CM122" s="142"/>
      <c r="CN122" s="142"/>
      <c r="CO122" s="142"/>
      <c r="CP122" s="153"/>
      <c r="CQ122" s="142"/>
    </row>
    <row r="123" spans="1:95">
      <c r="I123" s="297">
        <v>1589</v>
      </c>
      <c r="J123" s="297"/>
      <c r="M123" s="311">
        <f>E121+I121+M121+Q121+U121+Y121+AC121+AG121+AK121+AO121+AS121+AW121</f>
        <v>45695</v>
      </c>
      <c r="N123" s="311"/>
      <c r="O123" s="229"/>
      <c r="AO123" s="142"/>
      <c r="AP123" s="142"/>
      <c r="AQ123" s="142"/>
      <c r="AR123" s="209"/>
      <c r="AS123" s="207"/>
      <c r="AT123" s="152"/>
      <c r="AU123" s="142"/>
      <c r="AV123" s="151"/>
      <c r="AW123" s="142"/>
      <c r="AX123" s="152"/>
      <c r="AY123" s="142"/>
      <c r="AZ123" s="142"/>
      <c r="BA123" s="142"/>
      <c r="BB123" s="152"/>
      <c r="BC123" s="142"/>
      <c r="BD123" s="142"/>
      <c r="BE123" s="142"/>
      <c r="BF123" s="152"/>
      <c r="BG123" s="142"/>
      <c r="BH123" s="142"/>
      <c r="BI123" s="142"/>
      <c r="BJ123" s="152"/>
      <c r="BK123" s="142"/>
      <c r="BL123" s="142"/>
      <c r="BM123" s="142"/>
      <c r="BN123" s="152"/>
      <c r="BO123" s="142"/>
      <c r="BP123" s="142"/>
      <c r="BQ123" s="142"/>
      <c r="BR123" s="152"/>
      <c r="BS123" s="142"/>
      <c r="BT123" s="142"/>
      <c r="BU123" s="142"/>
      <c r="BV123" s="152"/>
      <c r="BW123" s="142"/>
      <c r="BX123" s="142"/>
      <c r="BY123" s="142"/>
      <c r="BZ123" s="152"/>
      <c r="CA123" s="142"/>
      <c r="CB123" s="142"/>
      <c r="CC123" s="142"/>
      <c r="CD123" s="152"/>
      <c r="CE123" s="142"/>
      <c r="CF123" s="142"/>
      <c r="CG123" s="142"/>
      <c r="CH123" s="152"/>
      <c r="CI123" s="142"/>
      <c r="CJ123" s="142"/>
      <c r="CK123" s="142"/>
      <c r="CL123" s="208"/>
      <c r="CM123" s="142"/>
      <c r="CN123" s="142"/>
      <c r="CO123" s="142"/>
      <c r="CP123" s="153"/>
      <c r="CQ123" s="142"/>
    </row>
    <row r="124" spans="1:95">
      <c r="AO124" s="142"/>
      <c r="AP124" s="142"/>
      <c r="AQ124" s="142"/>
      <c r="AR124" s="209"/>
      <c r="AS124" s="207"/>
      <c r="AT124" s="152"/>
      <c r="AU124" s="142"/>
      <c r="AV124" s="142"/>
      <c r="AW124" s="142"/>
      <c r="AX124" s="152">
        <f>AY54+AY55+AY59+AY67</f>
        <v>1590</v>
      </c>
      <c r="AY124" s="142"/>
      <c r="AZ124" s="142"/>
      <c r="BA124" s="142"/>
      <c r="BB124" s="152"/>
      <c r="BC124" s="142"/>
      <c r="BD124" s="142"/>
      <c r="BE124" s="142"/>
      <c r="BF124" s="152"/>
      <c r="BG124" s="142"/>
      <c r="BH124" s="142"/>
      <c r="BI124" s="142"/>
      <c r="BJ124" s="152"/>
      <c r="BK124" s="142"/>
      <c r="BL124" s="142"/>
      <c r="BM124" s="142"/>
      <c r="BN124" s="152"/>
      <c r="BO124" s="142"/>
      <c r="BP124" s="142"/>
      <c r="BQ124" s="142"/>
      <c r="BR124" s="152"/>
      <c r="BS124" s="142"/>
      <c r="BT124" s="142"/>
      <c r="BU124" s="142"/>
      <c r="BV124" s="152"/>
      <c r="BW124" s="142"/>
      <c r="BX124" s="142"/>
      <c r="BY124" s="142"/>
      <c r="BZ124" s="152"/>
      <c r="CA124" s="142"/>
      <c r="CB124" s="142"/>
      <c r="CC124" s="142"/>
      <c r="CD124" s="152"/>
      <c r="CE124" s="142"/>
      <c r="CF124" s="142"/>
      <c r="CG124" s="142"/>
      <c r="CH124" s="152"/>
      <c r="CI124" s="142"/>
      <c r="CJ124" s="142"/>
      <c r="CK124" s="142"/>
      <c r="CL124" s="208"/>
      <c r="CM124" s="142"/>
      <c r="CN124" s="142"/>
      <c r="CO124" s="142"/>
      <c r="CP124" s="153"/>
      <c r="CQ124" s="142"/>
    </row>
    <row r="125" spans="1:95">
      <c r="AO125" s="142"/>
      <c r="AP125" s="142"/>
      <c r="AQ125" s="142"/>
      <c r="AR125" s="209"/>
      <c r="AS125" s="207"/>
      <c r="AT125" s="152"/>
      <c r="AU125" s="142"/>
      <c r="AV125" s="142"/>
      <c r="AW125" s="142"/>
      <c r="AX125" s="152"/>
      <c r="AY125" s="142"/>
      <c r="AZ125" s="142"/>
      <c r="BA125" s="142"/>
      <c r="BB125" s="152"/>
      <c r="BC125" s="142"/>
      <c r="BD125" s="142"/>
      <c r="BE125" s="142"/>
      <c r="BF125" s="152"/>
      <c r="BG125" s="142"/>
      <c r="BH125" s="142"/>
      <c r="BI125" s="142"/>
      <c r="BJ125" s="152"/>
      <c r="BK125" s="142"/>
      <c r="BL125" s="142"/>
      <c r="BM125" s="142"/>
      <c r="BN125" s="152"/>
      <c r="BO125" s="142"/>
      <c r="BP125" s="142"/>
      <c r="BQ125" s="142"/>
      <c r="BR125" s="152"/>
      <c r="BS125" s="142"/>
      <c r="BT125" s="142"/>
      <c r="BU125" s="142"/>
      <c r="BV125" s="152"/>
      <c r="BW125" s="142"/>
      <c r="BX125" s="142"/>
      <c r="BY125" s="142"/>
      <c r="BZ125" s="152"/>
      <c r="CA125" s="142"/>
      <c r="CB125" s="142"/>
      <c r="CC125" s="142"/>
      <c r="CD125" s="152"/>
      <c r="CE125" s="142"/>
      <c r="CF125" s="142"/>
      <c r="CG125" s="142"/>
      <c r="CH125" s="152"/>
      <c r="CI125" s="142"/>
      <c r="CJ125" s="142"/>
      <c r="CK125" s="142"/>
      <c r="CL125" s="208"/>
      <c r="CM125" s="142"/>
      <c r="CN125" s="142"/>
      <c r="CO125" s="142"/>
      <c r="CP125" s="153"/>
      <c r="CQ125" s="142"/>
    </row>
    <row r="126" spans="1:95">
      <c r="AO126" s="142"/>
      <c r="AP126" s="142"/>
      <c r="AQ126" s="142"/>
      <c r="AR126" s="209"/>
      <c r="AS126" s="207"/>
      <c r="AT126" s="152"/>
      <c r="AU126" s="142"/>
      <c r="AV126" s="151"/>
      <c r="AW126" s="142"/>
      <c r="AX126" s="152"/>
      <c r="AY126" s="142"/>
      <c r="AZ126" s="142"/>
      <c r="BA126" s="142"/>
      <c r="BB126" s="152"/>
      <c r="BC126" s="142"/>
      <c r="BD126" s="142"/>
      <c r="BE126" s="142"/>
      <c r="BF126" s="152"/>
      <c r="BG126" s="142"/>
      <c r="BH126" s="142"/>
      <c r="BI126" s="142"/>
      <c r="BJ126" s="152"/>
      <c r="BK126" s="142"/>
      <c r="BL126" s="142"/>
      <c r="BM126" s="142"/>
      <c r="BN126" s="152"/>
      <c r="BO126" s="142"/>
      <c r="BP126" s="142"/>
      <c r="BQ126" s="142"/>
      <c r="BR126" s="200"/>
      <c r="BS126" s="201"/>
      <c r="BT126" s="201"/>
      <c r="BU126" s="201"/>
      <c r="BV126" s="152"/>
      <c r="BW126" s="142"/>
      <c r="BX126" s="142"/>
      <c r="BY126" s="142"/>
      <c r="BZ126" s="152"/>
      <c r="CA126" s="142"/>
      <c r="CB126" s="142"/>
      <c r="CC126" s="142"/>
      <c r="CD126" s="152"/>
      <c r="CE126" s="142"/>
      <c r="CF126" s="142"/>
      <c r="CG126" s="142"/>
      <c r="CH126" s="152"/>
      <c r="CI126" s="142"/>
      <c r="CJ126" s="142"/>
      <c r="CK126" s="142"/>
      <c r="CL126" s="208"/>
      <c r="CM126" s="142"/>
      <c r="CN126" s="142"/>
      <c r="CO126" s="142"/>
      <c r="CP126" s="153"/>
      <c r="CQ126" s="142"/>
    </row>
    <row r="127" spans="1:95">
      <c r="AO127" s="142"/>
      <c r="AP127" s="142"/>
      <c r="AQ127" s="142"/>
      <c r="AR127" s="209"/>
      <c r="AS127" s="207"/>
      <c r="AT127" s="152"/>
      <c r="AU127" s="142"/>
      <c r="AV127" s="142"/>
      <c r="AW127" s="142"/>
      <c r="AX127" s="152"/>
      <c r="AY127" s="142"/>
      <c r="AZ127" s="142"/>
      <c r="BA127" s="142"/>
      <c r="BB127" s="152"/>
      <c r="BC127" s="142"/>
      <c r="BD127" s="142"/>
      <c r="BE127" s="142"/>
      <c r="BF127" s="152"/>
      <c r="BG127" s="142"/>
      <c r="BH127" s="142"/>
      <c r="BI127" s="142"/>
      <c r="BJ127" s="152"/>
      <c r="BK127" s="142"/>
      <c r="BL127" s="142"/>
      <c r="BM127" s="142"/>
      <c r="BN127" s="152"/>
      <c r="BO127" s="142"/>
      <c r="BP127" s="142"/>
      <c r="BQ127" s="142"/>
      <c r="BR127" s="152"/>
      <c r="BS127" s="142"/>
      <c r="BT127" s="142"/>
      <c r="BU127" s="142"/>
      <c r="BV127" s="152"/>
      <c r="BW127" s="142"/>
      <c r="BX127" s="142"/>
      <c r="BY127" s="142"/>
      <c r="BZ127" s="152"/>
      <c r="CA127" s="142"/>
      <c r="CB127" s="142"/>
      <c r="CC127" s="142"/>
      <c r="CD127" s="152"/>
      <c r="CE127" s="142"/>
      <c r="CF127" s="142"/>
      <c r="CG127" s="142"/>
      <c r="CH127" s="152"/>
      <c r="CI127" s="142"/>
      <c r="CJ127" s="142"/>
      <c r="CK127" s="142"/>
      <c r="CL127" s="208"/>
      <c r="CM127" s="142"/>
      <c r="CN127" s="142"/>
      <c r="CO127" s="142"/>
      <c r="CP127" s="153"/>
      <c r="CQ127" s="142"/>
    </row>
    <row r="128" spans="1:95">
      <c r="AO128" s="142"/>
      <c r="AP128" s="142"/>
      <c r="AQ128" s="142"/>
      <c r="AR128" s="209"/>
      <c r="AS128" s="207"/>
      <c r="AT128" s="152"/>
      <c r="AU128" s="142"/>
      <c r="AV128" s="142"/>
      <c r="AW128" s="142"/>
      <c r="AX128" s="152"/>
      <c r="AY128" s="142"/>
      <c r="AZ128" s="142"/>
      <c r="BA128" s="142"/>
      <c r="BB128" s="152"/>
      <c r="BC128" s="142"/>
      <c r="BD128" s="142"/>
      <c r="BE128" s="142"/>
      <c r="BF128" s="152"/>
      <c r="BG128" s="142"/>
      <c r="BH128" s="142"/>
      <c r="BI128" s="142"/>
      <c r="BJ128" s="152"/>
      <c r="BK128" s="142"/>
      <c r="BL128" s="142"/>
      <c r="BM128" s="142"/>
      <c r="BN128" s="152"/>
      <c r="BO128" s="142"/>
      <c r="BP128" s="142"/>
      <c r="BQ128" s="142"/>
      <c r="BR128" s="152"/>
      <c r="BS128" s="142"/>
      <c r="BT128" s="142"/>
      <c r="BU128" s="142"/>
      <c r="BV128" s="152"/>
      <c r="BW128" s="142"/>
      <c r="BX128" s="142"/>
      <c r="BY128" s="142"/>
      <c r="BZ128" s="152"/>
      <c r="CA128" s="142"/>
      <c r="CB128" s="142"/>
      <c r="CC128" s="142"/>
      <c r="CD128" s="152"/>
      <c r="CE128" s="142"/>
      <c r="CF128" s="142"/>
      <c r="CG128" s="142"/>
      <c r="CH128" s="152"/>
      <c r="CI128" s="142"/>
      <c r="CJ128" s="142"/>
      <c r="CK128" s="142"/>
      <c r="CL128" s="208"/>
      <c r="CM128" s="142"/>
      <c r="CN128" s="142"/>
      <c r="CO128" s="142"/>
      <c r="CP128" s="153"/>
      <c r="CQ128" s="142"/>
    </row>
    <row r="129" spans="41:95">
      <c r="AO129" s="142"/>
      <c r="AP129" s="142"/>
      <c r="AQ129" s="142"/>
      <c r="AR129" s="209"/>
      <c r="AS129" s="207"/>
      <c r="AT129" s="152"/>
      <c r="AU129" s="142"/>
      <c r="AV129" s="142"/>
      <c r="AW129" s="142"/>
      <c r="AX129" s="152"/>
      <c r="AY129" s="142"/>
      <c r="AZ129" s="142"/>
      <c r="BA129" s="142"/>
      <c r="BB129" s="152"/>
      <c r="BC129" s="142"/>
      <c r="BD129" s="142"/>
      <c r="BE129" s="142"/>
      <c r="BF129" s="152"/>
      <c r="BG129" s="142"/>
      <c r="BH129" s="142"/>
      <c r="BI129" s="142"/>
      <c r="BJ129" s="152"/>
      <c r="BK129" s="142"/>
      <c r="BL129" s="142"/>
      <c r="BM129" s="142"/>
      <c r="BN129" s="152"/>
      <c r="BO129" s="142"/>
      <c r="BP129" s="142"/>
      <c r="BQ129" s="142"/>
      <c r="BR129" s="152"/>
      <c r="BS129" s="142"/>
      <c r="BT129" s="142"/>
      <c r="BU129" s="142"/>
      <c r="BV129" s="152"/>
      <c r="BW129" s="142"/>
      <c r="BX129" s="142"/>
      <c r="BY129" s="142"/>
      <c r="BZ129" s="152"/>
      <c r="CA129" s="142"/>
      <c r="CB129" s="142"/>
      <c r="CC129" s="142"/>
      <c r="CD129" s="152"/>
      <c r="CE129" s="142"/>
      <c r="CF129" s="142"/>
      <c r="CG129" s="142"/>
      <c r="CH129" s="152"/>
      <c r="CI129" s="142"/>
      <c r="CJ129" s="142"/>
      <c r="CK129" s="142"/>
      <c r="CL129" s="208"/>
      <c r="CM129" s="142"/>
      <c r="CN129" s="142"/>
      <c r="CO129" s="142"/>
      <c r="CP129" s="153"/>
      <c r="CQ129" s="142"/>
    </row>
    <row r="130" spans="41:95">
      <c r="AO130" s="142"/>
      <c r="AP130" s="142"/>
      <c r="AQ130" s="142"/>
      <c r="AR130" s="209"/>
      <c r="AS130" s="207"/>
      <c r="AT130" s="152"/>
      <c r="AU130" s="142"/>
      <c r="AV130" s="151"/>
      <c r="AW130" s="142"/>
      <c r="AX130" s="152"/>
      <c r="AY130" s="142"/>
      <c r="AZ130" s="142"/>
      <c r="BA130" s="142"/>
      <c r="BB130" s="152"/>
      <c r="BC130" s="142"/>
      <c r="BD130" s="142"/>
      <c r="BE130" s="142"/>
      <c r="BF130" s="152"/>
      <c r="BG130" s="142"/>
      <c r="BH130" s="142"/>
      <c r="BI130" s="142"/>
      <c r="BJ130" s="152"/>
      <c r="BK130" s="142"/>
      <c r="BL130" s="142"/>
      <c r="BM130" s="142"/>
      <c r="BN130" s="152"/>
      <c r="BO130" s="142"/>
      <c r="BP130" s="142"/>
      <c r="BQ130" s="142"/>
      <c r="BR130" s="152"/>
      <c r="BS130" s="142"/>
      <c r="BT130" s="142"/>
      <c r="BU130" s="142"/>
      <c r="BV130" s="152"/>
      <c r="BW130" s="142"/>
      <c r="BX130" s="142"/>
      <c r="BY130" s="142"/>
      <c r="BZ130" s="152"/>
      <c r="CA130" s="142"/>
      <c r="CB130" s="142"/>
      <c r="CC130" s="142"/>
      <c r="CD130" s="152"/>
      <c r="CE130" s="142"/>
      <c r="CF130" s="142"/>
      <c r="CG130" s="142"/>
      <c r="CH130" s="152"/>
      <c r="CI130" s="142"/>
      <c r="CJ130" s="142"/>
      <c r="CK130" s="142"/>
      <c r="CL130" s="208"/>
      <c r="CM130" s="142"/>
      <c r="CN130" s="142"/>
      <c r="CO130" s="142"/>
      <c r="CP130" s="153"/>
      <c r="CQ130" s="142"/>
    </row>
    <row r="131" spans="41:95">
      <c r="AO131" s="142"/>
      <c r="AP131" s="142"/>
      <c r="AQ131" s="142"/>
      <c r="AR131" s="209"/>
      <c r="AS131" s="207"/>
      <c r="AT131" s="152"/>
      <c r="AU131" s="142"/>
      <c r="AV131" s="142"/>
      <c r="AW131" s="142"/>
      <c r="AX131" s="152"/>
      <c r="AY131" s="142"/>
      <c r="AZ131" s="142"/>
      <c r="BA131" s="142"/>
      <c r="BB131" s="152"/>
      <c r="BC131" s="142"/>
      <c r="BD131" s="142"/>
      <c r="BE131" s="142"/>
      <c r="BF131" s="152"/>
      <c r="BG131" s="142"/>
      <c r="BH131" s="142"/>
      <c r="BI131" s="142"/>
      <c r="BJ131" s="152"/>
      <c r="BK131" s="142"/>
      <c r="BL131" s="142"/>
      <c r="BM131" s="142"/>
      <c r="BN131" s="152"/>
      <c r="BO131" s="142"/>
      <c r="BP131" s="142"/>
      <c r="BQ131" s="142"/>
      <c r="BR131" s="152"/>
      <c r="BS131" s="142"/>
      <c r="BT131" s="142"/>
      <c r="BU131" s="142"/>
      <c r="BV131" s="152"/>
      <c r="BW131" s="142"/>
      <c r="BX131" s="142"/>
      <c r="BY131" s="142"/>
      <c r="BZ131" s="152"/>
      <c r="CA131" s="142"/>
      <c r="CB131" s="142"/>
      <c r="CC131" s="142"/>
      <c r="CD131" s="152"/>
      <c r="CE131" s="142"/>
      <c r="CF131" s="142"/>
      <c r="CG131" s="142"/>
      <c r="CH131" s="152"/>
      <c r="CI131" s="142"/>
      <c r="CJ131" s="142"/>
      <c r="CK131" s="142"/>
      <c r="CL131" s="208"/>
      <c r="CM131" s="142"/>
      <c r="CN131" s="142"/>
      <c r="CO131" s="142"/>
      <c r="CP131" s="153"/>
    </row>
    <row r="132" spans="41:95">
      <c r="AR132" s="209"/>
      <c r="AS132" s="207"/>
      <c r="AT132" s="152"/>
      <c r="AU132" s="142"/>
      <c r="AV132" s="151"/>
      <c r="AW132" s="142"/>
      <c r="AX132" s="152"/>
      <c r="AY132" s="142"/>
      <c r="AZ132" s="142"/>
      <c r="BA132" s="142"/>
      <c r="BB132" s="152"/>
      <c r="BC132" s="142"/>
      <c r="BD132" s="142"/>
      <c r="BE132" s="142"/>
      <c r="BF132" s="152"/>
      <c r="BG132" s="142"/>
      <c r="BH132" s="142"/>
      <c r="BI132" s="142"/>
      <c r="BJ132" s="152"/>
      <c r="BK132" s="142"/>
      <c r="BL132" s="142"/>
      <c r="BM132" s="142"/>
      <c r="BN132" s="152"/>
      <c r="BO132" s="142"/>
      <c r="BP132" s="142"/>
      <c r="BQ132" s="142"/>
      <c r="BR132" s="152"/>
      <c r="BS132" s="142"/>
      <c r="BT132" s="142"/>
      <c r="BU132" s="142"/>
      <c r="BV132" s="152"/>
      <c r="BW132" s="142"/>
      <c r="BX132" s="142"/>
      <c r="BY132" s="142"/>
      <c r="BZ132" s="152"/>
      <c r="CA132" s="142"/>
      <c r="CB132" s="142"/>
      <c r="CC132" s="142"/>
      <c r="CD132" s="152"/>
      <c r="CE132" s="142"/>
      <c r="CF132" s="142"/>
      <c r="CG132" s="142"/>
      <c r="CH132" s="152"/>
      <c r="CI132" s="142"/>
      <c r="CJ132" s="142"/>
      <c r="CK132" s="142"/>
      <c r="CL132" s="208"/>
      <c r="CM132" s="142"/>
      <c r="CN132" s="142"/>
      <c r="CO132" s="142"/>
      <c r="CP132" s="153"/>
    </row>
    <row r="133" spans="41:95">
      <c r="AR133" s="209"/>
      <c r="AS133" s="207"/>
      <c r="AT133" s="152"/>
      <c r="AU133" s="142"/>
      <c r="AV133" s="142"/>
      <c r="AW133" s="142"/>
      <c r="AX133" s="152"/>
      <c r="AY133" s="142"/>
      <c r="AZ133" s="142"/>
      <c r="BA133" s="142"/>
      <c r="BB133" s="152"/>
      <c r="BC133" s="142"/>
      <c r="BD133" s="142"/>
      <c r="BE133" s="142"/>
      <c r="BF133" s="152"/>
      <c r="BG133" s="142"/>
      <c r="BH133" s="142"/>
      <c r="BI133" s="142"/>
      <c r="BJ133" s="152"/>
      <c r="BK133" s="142"/>
      <c r="BL133" s="142"/>
      <c r="BM133" s="142"/>
      <c r="BN133" s="152"/>
      <c r="BO133" s="142"/>
      <c r="BP133" s="142"/>
      <c r="BQ133" s="142"/>
      <c r="BR133" s="152"/>
      <c r="BS133" s="142"/>
      <c r="BT133" s="142"/>
      <c r="BU133" s="142"/>
      <c r="BV133" s="152"/>
      <c r="BW133" s="142"/>
      <c r="BX133" s="142"/>
      <c r="BY133" s="142"/>
      <c r="BZ133" s="152"/>
      <c r="CA133" s="142"/>
      <c r="CB133" s="142"/>
      <c r="CC133" s="142"/>
      <c r="CD133" s="152"/>
      <c r="CE133" s="142"/>
      <c r="CF133" s="142"/>
      <c r="CG133" s="142"/>
      <c r="CH133" s="152"/>
      <c r="CI133" s="142"/>
      <c r="CJ133" s="142"/>
      <c r="CK133" s="142"/>
      <c r="CL133" s="208"/>
      <c r="CM133" s="142"/>
      <c r="CN133" s="142"/>
      <c r="CO133" s="142"/>
      <c r="CP133" s="153"/>
    </row>
    <row r="134" spans="41:95">
      <c r="AR134" s="206"/>
      <c r="AS134" s="207"/>
      <c r="AT134" s="152"/>
      <c r="AU134" s="142"/>
      <c r="AV134" s="151"/>
      <c r="AW134" s="142"/>
      <c r="AX134" s="152"/>
      <c r="AY134" s="142"/>
      <c r="AZ134" s="142"/>
      <c r="BA134" s="142"/>
      <c r="BB134" s="152"/>
      <c r="BC134" s="142"/>
      <c r="BD134" s="142"/>
      <c r="BE134" s="142"/>
      <c r="BF134" s="152"/>
      <c r="BG134" s="142"/>
      <c r="BH134" s="142"/>
      <c r="BI134" s="142"/>
      <c r="BJ134" s="152"/>
      <c r="BK134" s="142"/>
      <c r="BL134" s="142"/>
      <c r="BM134" s="142"/>
      <c r="BN134" s="152"/>
      <c r="BO134" s="142"/>
      <c r="BP134" s="142"/>
      <c r="BQ134" s="142"/>
      <c r="BR134" s="152"/>
      <c r="BS134" s="142"/>
      <c r="BT134" s="142"/>
      <c r="BU134" s="142"/>
      <c r="BV134" s="152"/>
      <c r="BW134" s="142"/>
      <c r="BX134" s="142"/>
      <c r="BY134" s="142"/>
      <c r="BZ134" s="152"/>
      <c r="CA134" s="142"/>
      <c r="CB134" s="142"/>
      <c r="CC134" s="142"/>
      <c r="CD134" s="152"/>
      <c r="CE134" s="142"/>
      <c r="CF134" s="142"/>
      <c r="CG134" s="142"/>
      <c r="CH134" s="152"/>
      <c r="CI134" s="142"/>
      <c r="CJ134" s="142"/>
      <c r="CK134" s="142"/>
      <c r="CL134" s="208"/>
      <c r="CM134" s="142"/>
      <c r="CN134" s="142"/>
      <c r="CO134" s="142"/>
      <c r="CP134" s="153"/>
    </row>
    <row r="135" spans="41:95">
      <c r="AR135" s="209"/>
      <c r="AS135" s="207"/>
      <c r="AT135" s="152"/>
      <c r="AU135" s="142"/>
      <c r="AV135" s="151"/>
      <c r="AW135" s="142"/>
      <c r="AX135" s="152"/>
      <c r="AY135" s="142"/>
      <c r="AZ135" s="142"/>
      <c r="BA135" s="142"/>
      <c r="BB135" s="152"/>
      <c r="BC135" s="142"/>
      <c r="BD135" s="142"/>
      <c r="BE135" s="142"/>
      <c r="BF135" s="152"/>
      <c r="BG135" s="142"/>
      <c r="BH135" s="142"/>
      <c r="BI135" s="142"/>
      <c r="BJ135" s="152"/>
      <c r="BK135" s="142"/>
      <c r="BL135" s="142"/>
      <c r="BM135" s="142"/>
      <c r="BN135" s="152"/>
      <c r="BO135" s="142"/>
      <c r="BP135" s="142"/>
      <c r="BQ135" s="142"/>
      <c r="BR135" s="152"/>
      <c r="BS135" s="142"/>
      <c r="BT135" s="142"/>
      <c r="BU135" s="142"/>
      <c r="BV135" s="152"/>
      <c r="BW135" s="142"/>
      <c r="BX135" s="142"/>
      <c r="BY135" s="142"/>
      <c r="BZ135" s="152"/>
      <c r="CA135" s="142"/>
      <c r="CB135" s="142"/>
      <c r="CC135" s="142"/>
      <c r="CD135" s="152"/>
      <c r="CE135" s="142"/>
      <c r="CF135" s="142"/>
      <c r="CG135" s="142"/>
      <c r="CH135" s="152"/>
      <c r="CI135" s="142"/>
      <c r="CJ135" s="142"/>
      <c r="CK135" s="142"/>
      <c r="CL135" s="208"/>
      <c r="CM135" s="142"/>
      <c r="CN135" s="142"/>
      <c r="CO135" s="142"/>
      <c r="CP135" s="153"/>
    </row>
    <row r="136" spans="41:95">
      <c r="AR136" s="209"/>
      <c r="AS136" s="207"/>
      <c r="AT136" s="152"/>
      <c r="AU136" s="142"/>
      <c r="AV136" s="142"/>
      <c r="AW136" s="142"/>
      <c r="AX136" s="152"/>
      <c r="AY136" s="142"/>
      <c r="AZ136" s="142"/>
      <c r="BA136" s="142"/>
      <c r="BB136" s="152"/>
      <c r="BC136" s="142"/>
      <c r="BD136" s="142"/>
      <c r="BE136" s="142"/>
      <c r="BF136" s="152"/>
      <c r="BG136" s="142"/>
      <c r="BH136" s="142"/>
      <c r="BI136" s="142"/>
      <c r="BJ136" s="152"/>
      <c r="BK136" s="142"/>
      <c r="BL136" s="142"/>
      <c r="BM136" s="142"/>
      <c r="BN136" s="152"/>
      <c r="BO136" s="142"/>
      <c r="BP136" s="142"/>
      <c r="BQ136" s="142"/>
      <c r="BR136" s="152"/>
      <c r="BS136" s="142"/>
      <c r="BT136" s="142"/>
      <c r="BU136" s="142"/>
      <c r="BV136" s="152"/>
      <c r="BW136" s="142"/>
      <c r="BX136" s="142"/>
      <c r="BY136" s="142"/>
      <c r="BZ136" s="152"/>
      <c r="CA136" s="142"/>
      <c r="CB136" s="142"/>
      <c r="CC136" s="142"/>
      <c r="CD136" s="152"/>
      <c r="CE136" s="142"/>
      <c r="CF136" s="142"/>
      <c r="CG136" s="142"/>
      <c r="CH136" s="152"/>
      <c r="CI136" s="142"/>
      <c r="CJ136" s="142"/>
      <c r="CK136" s="142"/>
      <c r="CL136" s="208"/>
      <c r="CM136" s="142"/>
      <c r="CN136" s="142"/>
      <c r="CO136" s="142"/>
      <c r="CP136" s="153"/>
    </row>
    <row r="137" spans="41:95">
      <c r="AR137" s="209"/>
      <c r="AS137" s="207"/>
      <c r="AT137" s="152"/>
      <c r="AU137" s="142"/>
      <c r="AV137" s="151"/>
      <c r="AW137" s="142"/>
      <c r="AX137" s="152"/>
      <c r="AY137" s="142"/>
      <c r="AZ137" s="142"/>
      <c r="BA137" s="142"/>
      <c r="BB137" s="152"/>
      <c r="BC137" s="142"/>
      <c r="BD137" s="142"/>
      <c r="BE137" s="142"/>
      <c r="BF137" s="152"/>
      <c r="BG137" s="142"/>
      <c r="BH137" s="142"/>
      <c r="BI137" s="142"/>
      <c r="BJ137" s="152"/>
      <c r="BK137" s="142"/>
      <c r="BL137" s="142"/>
      <c r="BM137" s="142"/>
      <c r="BN137" s="152"/>
      <c r="BO137" s="142"/>
      <c r="BP137" s="142"/>
      <c r="BQ137" s="142"/>
      <c r="BR137" s="152"/>
      <c r="BS137" s="142"/>
      <c r="BT137" s="142"/>
      <c r="BU137" s="142"/>
      <c r="BV137" s="152"/>
      <c r="BW137" s="142"/>
      <c r="BX137" s="142"/>
      <c r="BY137" s="142"/>
      <c r="BZ137" s="152"/>
      <c r="CA137" s="142"/>
      <c r="CB137" s="142"/>
      <c r="CC137" s="142"/>
      <c r="CD137" s="152"/>
      <c r="CE137" s="142"/>
      <c r="CF137" s="142"/>
      <c r="CG137" s="142"/>
      <c r="CH137" s="152"/>
      <c r="CI137" s="142"/>
      <c r="CJ137" s="142"/>
      <c r="CK137" s="142"/>
      <c r="CL137" s="208"/>
      <c r="CM137" s="142"/>
      <c r="CN137" s="142"/>
      <c r="CO137" s="142"/>
      <c r="CP137" s="153"/>
    </row>
    <row r="138" spans="41:95">
      <c r="AR138" s="209"/>
      <c r="AS138" s="207"/>
      <c r="AT138" s="152"/>
      <c r="AU138" s="142"/>
      <c r="AV138" s="151"/>
      <c r="AW138" s="142"/>
      <c r="AX138" s="152"/>
      <c r="AY138" s="142"/>
      <c r="AZ138" s="142"/>
      <c r="BA138" s="142"/>
      <c r="BB138" s="152"/>
      <c r="BC138" s="142"/>
      <c r="BD138" s="142"/>
      <c r="BE138" s="142"/>
      <c r="BF138" s="152"/>
      <c r="BG138" s="142"/>
      <c r="BH138" s="142"/>
      <c r="BI138" s="142"/>
      <c r="BJ138" s="152"/>
      <c r="BK138" s="142"/>
      <c r="BL138" s="142"/>
      <c r="BM138" s="142"/>
      <c r="BN138" s="152"/>
      <c r="BO138" s="142"/>
      <c r="BP138" s="142"/>
      <c r="BQ138" s="142"/>
      <c r="BR138" s="152"/>
      <c r="BS138" s="142"/>
      <c r="BT138" s="142"/>
      <c r="BU138" s="142"/>
      <c r="BV138" s="152"/>
      <c r="BW138" s="142"/>
      <c r="BX138" s="142"/>
      <c r="BY138" s="142"/>
      <c r="BZ138" s="152"/>
      <c r="CA138" s="142"/>
      <c r="CB138" s="142"/>
      <c r="CC138" s="142"/>
      <c r="CD138" s="152"/>
      <c r="CE138" s="142"/>
      <c r="CF138" s="142"/>
      <c r="CG138" s="142"/>
      <c r="CH138" s="152"/>
      <c r="CI138" s="142"/>
      <c r="CJ138" s="142"/>
      <c r="CK138" s="142"/>
      <c r="CL138" s="208"/>
      <c r="CM138" s="142"/>
      <c r="CN138" s="142"/>
      <c r="CO138" s="142"/>
      <c r="CP138" s="153"/>
    </row>
    <row r="139" spans="41:95">
      <c r="AR139" s="209"/>
      <c r="AS139" s="207"/>
      <c r="AT139" s="152"/>
      <c r="AU139" s="142"/>
      <c r="AV139" s="151"/>
      <c r="AW139" s="142"/>
      <c r="AX139" s="152"/>
      <c r="AY139" s="142"/>
      <c r="AZ139" s="142"/>
      <c r="BA139" s="142"/>
      <c r="BB139" s="152"/>
      <c r="BC139" s="142"/>
      <c r="BD139" s="142"/>
      <c r="BE139" s="142"/>
      <c r="BF139" s="152"/>
      <c r="BG139" s="142"/>
      <c r="BH139" s="142"/>
      <c r="BI139" s="142"/>
      <c r="BJ139" s="152"/>
      <c r="BK139" s="142"/>
      <c r="BL139" s="142"/>
      <c r="BM139" s="142"/>
      <c r="BN139" s="152"/>
      <c r="BO139" s="142"/>
      <c r="BP139" s="142"/>
      <c r="BQ139" s="142"/>
      <c r="BR139" s="152"/>
      <c r="BS139" s="142"/>
      <c r="BT139" s="142"/>
      <c r="BU139" s="142"/>
      <c r="BV139" s="152"/>
      <c r="BW139" s="142"/>
      <c r="BX139" s="142"/>
      <c r="BY139" s="142"/>
      <c r="BZ139" s="152"/>
      <c r="CA139" s="142"/>
      <c r="CB139" s="142"/>
      <c r="CC139" s="142"/>
      <c r="CD139" s="152"/>
      <c r="CE139" s="142"/>
      <c r="CF139" s="142"/>
      <c r="CG139" s="142"/>
      <c r="CH139" s="152"/>
      <c r="CI139" s="142"/>
      <c r="CJ139" s="142"/>
      <c r="CK139" s="142"/>
      <c r="CL139" s="208"/>
      <c r="CM139" s="142"/>
      <c r="CN139" s="142"/>
      <c r="CO139" s="142"/>
      <c r="CP139" s="153"/>
    </row>
    <row r="140" spans="41:95">
      <c r="AR140" s="209"/>
      <c r="AS140" s="207"/>
      <c r="AT140" s="152"/>
      <c r="AU140" s="142"/>
      <c r="AV140" s="151"/>
      <c r="AW140" s="142"/>
      <c r="AX140" s="152"/>
      <c r="AY140" s="142"/>
      <c r="AZ140" s="142"/>
      <c r="BA140" s="142"/>
      <c r="BB140" s="152"/>
      <c r="BC140" s="142"/>
      <c r="BD140" s="142"/>
      <c r="BE140" s="142"/>
      <c r="BF140" s="152"/>
      <c r="BG140" s="142"/>
      <c r="BH140" s="142"/>
      <c r="BI140" s="142"/>
      <c r="BJ140" s="152"/>
      <c r="BK140" s="142"/>
      <c r="BL140" s="142"/>
      <c r="BM140" s="142"/>
      <c r="BN140" s="152"/>
      <c r="BO140" s="142"/>
      <c r="BP140" s="142"/>
      <c r="BQ140" s="142"/>
      <c r="BR140" s="152"/>
      <c r="BS140" s="142"/>
      <c r="BT140" s="142"/>
      <c r="BU140" s="142"/>
      <c r="BV140" s="152"/>
      <c r="BW140" s="142"/>
      <c r="BX140" s="142"/>
      <c r="BY140" s="142"/>
      <c r="BZ140" s="152"/>
      <c r="CA140" s="142"/>
      <c r="CB140" s="142"/>
      <c r="CC140" s="142"/>
      <c r="CD140" s="152"/>
      <c r="CE140" s="142"/>
      <c r="CF140" s="142"/>
      <c r="CG140" s="142"/>
      <c r="CH140" s="152"/>
      <c r="CI140" s="142"/>
      <c r="CJ140" s="142"/>
      <c r="CK140" s="142"/>
      <c r="CL140" s="208"/>
      <c r="CM140" s="142"/>
      <c r="CN140" s="142"/>
      <c r="CO140" s="142"/>
      <c r="CP140" s="153"/>
    </row>
    <row r="141" spans="41:95">
      <c r="AR141" s="209"/>
      <c r="AS141" s="207"/>
      <c r="AT141" s="152"/>
      <c r="AU141" s="142"/>
      <c r="AV141" s="142"/>
      <c r="AW141" s="142"/>
      <c r="AX141" s="152"/>
      <c r="AY141" s="142"/>
      <c r="AZ141" s="142"/>
      <c r="BA141" s="142"/>
      <c r="BB141" s="152"/>
      <c r="BC141" s="142"/>
      <c r="BD141" s="142"/>
      <c r="BE141" s="142"/>
      <c r="BF141" s="152"/>
      <c r="BG141" s="142"/>
      <c r="BH141" s="142"/>
      <c r="BI141" s="142"/>
      <c r="BJ141" s="152"/>
      <c r="BK141" s="142"/>
      <c r="BL141" s="142"/>
      <c r="BM141" s="142"/>
      <c r="BN141" s="152"/>
      <c r="BO141" s="142"/>
      <c r="BP141" s="142"/>
      <c r="BQ141" s="142"/>
      <c r="BR141" s="152"/>
      <c r="BS141" s="142"/>
      <c r="BT141" s="142"/>
      <c r="BU141" s="142"/>
      <c r="BV141" s="152"/>
      <c r="BW141" s="142"/>
      <c r="BX141" s="142"/>
      <c r="BY141" s="142"/>
      <c r="BZ141" s="152"/>
      <c r="CA141" s="142"/>
      <c r="CB141" s="142"/>
      <c r="CC141" s="142"/>
      <c r="CD141" s="152"/>
      <c r="CE141" s="142"/>
      <c r="CF141" s="142"/>
      <c r="CG141" s="142"/>
      <c r="CH141" s="152"/>
      <c r="CI141" s="142"/>
      <c r="CJ141" s="142"/>
      <c r="CK141" s="142"/>
      <c r="CL141" s="208"/>
      <c r="CM141" s="142"/>
      <c r="CN141" s="142"/>
      <c r="CO141" s="142"/>
      <c r="CP141" s="153"/>
    </row>
    <row r="142" spans="41:95">
      <c r="AR142" s="209"/>
      <c r="AS142" s="207"/>
      <c r="AT142" s="152"/>
      <c r="AU142" s="142"/>
      <c r="AV142" s="142"/>
      <c r="AW142" s="142"/>
      <c r="AX142" s="152"/>
      <c r="AY142" s="142"/>
      <c r="AZ142" s="142"/>
      <c r="BA142" s="142"/>
      <c r="BB142" s="152"/>
      <c r="BC142" s="142"/>
      <c r="BD142" s="142"/>
      <c r="BE142" s="142"/>
      <c r="BF142" s="152"/>
      <c r="BG142" s="142"/>
      <c r="BH142" s="142"/>
      <c r="BI142" s="142"/>
      <c r="BJ142" s="152"/>
      <c r="BK142" s="142"/>
      <c r="BL142" s="142"/>
      <c r="BM142" s="142"/>
      <c r="BN142" s="152"/>
      <c r="BO142" s="142"/>
      <c r="BP142" s="142"/>
      <c r="BQ142" s="142"/>
      <c r="BR142" s="152"/>
      <c r="BS142" s="142"/>
      <c r="BT142" s="142"/>
      <c r="BU142" s="142"/>
      <c r="BV142" s="152"/>
      <c r="BW142" s="142"/>
      <c r="BX142" s="142"/>
      <c r="BY142" s="142"/>
      <c r="BZ142" s="152"/>
      <c r="CA142" s="142"/>
      <c r="CB142" s="142"/>
      <c r="CC142" s="142"/>
      <c r="CD142" s="152"/>
      <c r="CE142" s="142"/>
      <c r="CF142" s="142"/>
      <c r="CG142" s="142"/>
      <c r="CH142" s="152"/>
      <c r="CI142" s="142"/>
      <c r="CJ142" s="142"/>
      <c r="CK142" s="142"/>
      <c r="CL142" s="208"/>
      <c r="CM142" s="142"/>
      <c r="CN142" s="142"/>
      <c r="CO142" s="142"/>
      <c r="CP142" s="153"/>
    </row>
    <row r="143" spans="41:95">
      <c r="AR143" s="209"/>
      <c r="AS143" s="207"/>
      <c r="AT143" s="152"/>
      <c r="AU143" s="142"/>
      <c r="AV143" s="151"/>
      <c r="AW143" s="142"/>
      <c r="AX143" s="152"/>
      <c r="AY143" s="142"/>
      <c r="AZ143" s="142"/>
      <c r="BA143" s="142"/>
      <c r="BB143" s="152"/>
      <c r="BC143" s="142"/>
      <c r="BD143" s="142"/>
      <c r="BE143" s="142"/>
      <c r="BF143" s="152"/>
      <c r="BG143" s="142"/>
      <c r="BH143" s="142"/>
      <c r="BI143" s="142"/>
      <c r="BJ143" s="152"/>
      <c r="BK143" s="142"/>
      <c r="BL143" s="142"/>
      <c r="BM143" s="142"/>
      <c r="BN143" s="152"/>
      <c r="BO143" s="142"/>
      <c r="BP143" s="142"/>
      <c r="BQ143" s="142"/>
      <c r="BR143" s="152"/>
      <c r="BS143" s="142"/>
      <c r="BT143" s="142"/>
      <c r="BU143" s="142"/>
      <c r="BV143" s="152"/>
      <c r="BW143" s="142"/>
      <c r="BX143" s="142"/>
      <c r="BY143" s="142"/>
      <c r="BZ143" s="152"/>
      <c r="CA143" s="142"/>
      <c r="CB143" s="142"/>
      <c r="CC143" s="142"/>
      <c r="CD143" s="152"/>
      <c r="CE143" s="142"/>
      <c r="CF143" s="142"/>
      <c r="CG143" s="142"/>
      <c r="CH143" s="152"/>
      <c r="CI143" s="142"/>
      <c r="CJ143" s="142"/>
      <c r="CK143" s="142"/>
      <c r="CL143" s="208"/>
      <c r="CM143" s="142"/>
      <c r="CN143" s="142"/>
      <c r="CO143" s="142"/>
      <c r="CP143" s="153"/>
    </row>
    <row r="144" spans="41:95">
      <c r="AR144" s="209"/>
      <c r="AS144" s="207"/>
      <c r="AT144" s="152"/>
      <c r="AU144" s="142"/>
      <c r="AV144" s="151"/>
      <c r="AW144" s="142"/>
      <c r="AX144" s="152"/>
      <c r="AY144" s="142"/>
      <c r="AZ144" s="142"/>
      <c r="BA144" s="142"/>
      <c r="BB144" s="152"/>
      <c r="BC144" s="142"/>
      <c r="BD144" s="142"/>
      <c r="BE144" s="142"/>
      <c r="BF144" s="152"/>
      <c r="BG144" s="142"/>
      <c r="BH144" s="142"/>
      <c r="BI144" s="142"/>
      <c r="BJ144" s="152"/>
      <c r="BK144" s="142"/>
      <c r="BL144" s="142"/>
      <c r="BM144" s="142"/>
      <c r="BN144" s="152"/>
      <c r="BO144" s="142"/>
      <c r="BP144" s="142"/>
      <c r="BQ144" s="142"/>
      <c r="BR144" s="152"/>
      <c r="BS144" s="142"/>
      <c r="BT144" s="142"/>
      <c r="BU144" s="142"/>
      <c r="BV144" s="152"/>
      <c r="BW144" s="142"/>
      <c r="BX144" s="142"/>
      <c r="BY144" s="142"/>
      <c r="BZ144" s="152"/>
      <c r="CA144" s="142"/>
      <c r="CB144" s="142"/>
      <c r="CC144" s="142"/>
      <c r="CD144" s="152"/>
      <c r="CE144" s="142"/>
      <c r="CF144" s="142"/>
      <c r="CG144" s="142"/>
      <c r="CH144" s="152"/>
      <c r="CI144" s="142"/>
      <c r="CJ144" s="142"/>
      <c r="CK144" s="142"/>
      <c r="CL144" s="208"/>
      <c r="CM144" s="142"/>
      <c r="CN144" s="142"/>
      <c r="CO144" s="142"/>
      <c r="CP144" s="153"/>
    </row>
    <row r="145" spans="44:94">
      <c r="AR145" s="209"/>
      <c r="AS145" s="207"/>
      <c r="AT145" s="152"/>
      <c r="AU145" s="142"/>
      <c r="AV145" s="142"/>
      <c r="AW145" s="142"/>
      <c r="AX145" s="152"/>
      <c r="AY145" s="142"/>
      <c r="AZ145" s="142"/>
      <c r="BA145" s="142"/>
      <c r="BB145" s="152"/>
      <c r="BC145" s="142"/>
      <c r="BD145" s="142"/>
      <c r="BE145" s="142"/>
      <c r="BF145" s="152"/>
      <c r="BG145" s="142"/>
      <c r="BH145" s="142"/>
      <c r="BI145" s="142"/>
      <c r="BJ145" s="152"/>
      <c r="BK145" s="142"/>
      <c r="BL145" s="142"/>
      <c r="BM145" s="142"/>
      <c r="BN145" s="152"/>
      <c r="BO145" s="142"/>
      <c r="BP145" s="142"/>
      <c r="BQ145" s="142"/>
      <c r="BR145" s="152"/>
      <c r="BS145" s="142"/>
      <c r="BT145" s="142"/>
      <c r="BU145" s="142"/>
      <c r="BV145" s="152"/>
      <c r="BW145" s="142"/>
      <c r="BX145" s="142"/>
      <c r="BY145" s="142"/>
      <c r="BZ145" s="152"/>
      <c r="CA145" s="142"/>
      <c r="CB145" s="142"/>
      <c r="CC145" s="142"/>
      <c r="CD145" s="152"/>
      <c r="CE145" s="142"/>
      <c r="CF145" s="142"/>
      <c r="CG145" s="142"/>
      <c r="CH145" s="152"/>
      <c r="CI145" s="142"/>
      <c r="CJ145" s="142"/>
      <c r="CK145" s="142"/>
      <c r="CL145" s="208"/>
      <c r="CM145" s="142"/>
      <c r="CN145" s="142"/>
      <c r="CO145" s="142"/>
      <c r="CP145" s="153"/>
    </row>
    <row r="146" spans="44:94">
      <c r="AR146" s="209"/>
      <c r="AS146" s="207"/>
      <c r="AT146" s="152"/>
      <c r="AU146" s="142"/>
      <c r="AV146" s="142"/>
      <c r="AW146" s="142"/>
      <c r="AX146" s="152"/>
      <c r="AY146" s="142"/>
      <c r="AZ146" s="142"/>
      <c r="BA146" s="142"/>
      <c r="BB146" s="152"/>
      <c r="BC146" s="142"/>
      <c r="BD146" s="142"/>
      <c r="BE146" s="142"/>
      <c r="BF146" s="152"/>
      <c r="BG146" s="142"/>
      <c r="BH146" s="142"/>
      <c r="BI146" s="142"/>
      <c r="BJ146" s="152"/>
      <c r="BK146" s="142"/>
      <c r="BL146" s="142"/>
      <c r="BM146" s="142"/>
      <c r="BN146" s="152"/>
      <c r="BO146" s="142"/>
      <c r="BP146" s="142"/>
      <c r="BQ146" s="142"/>
      <c r="BR146" s="152"/>
      <c r="BS146" s="142"/>
      <c r="BT146" s="142"/>
      <c r="BU146" s="142"/>
      <c r="BV146" s="152"/>
      <c r="BW146" s="142"/>
      <c r="BX146" s="142"/>
      <c r="BY146" s="142"/>
      <c r="BZ146" s="152"/>
      <c r="CA146" s="142"/>
      <c r="CB146" s="142"/>
      <c r="CC146" s="142"/>
      <c r="CD146" s="152"/>
      <c r="CE146" s="142"/>
      <c r="CF146" s="142"/>
      <c r="CG146" s="142"/>
      <c r="CH146" s="152"/>
      <c r="CI146" s="142"/>
      <c r="CJ146" s="142"/>
      <c r="CK146" s="142"/>
      <c r="CL146" s="208"/>
      <c r="CM146" s="142"/>
      <c r="CN146" s="142"/>
      <c r="CO146" s="142"/>
      <c r="CP146" s="153"/>
    </row>
    <row r="147" spans="44:94">
      <c r="AR147" s="209"/>
      <c r="AS147" s="207"/>
      <c r="AT147" s="152"/>
      <c r="AU147" s="142"/>
      <c r="AV147" s="142"/>
      <c r="AW147" s="142"/>
      <c r="AX147" s="152"/>
      <c r="AY147" s="142"/>
      <c r="AZ147" s="142"/>
      <c r="BA147" s="142"/>
      <c r="BB147" s="152"/>
      <c r="BC147" s="142"/>
      <c r="BD147" s="142"/>
      <c r="BE147" s="142"/>
      <c r="BF147" s="152"/>
      <c r="BG147" s="142"/>
      <c r="BH147" s="142"/>
      <c r="BI147" s="142"/>
      <c r="BJ147" s="152"/>
      <c r="BK147" s="142"/>
      <c r="BL147" s="142"/>
      <c r="BM147" s="142"/>
      <c r="BN147" s="152"/>
      <c r="BO147" s="142"/>
      <c r="BP147" s="142"/>
      <c r="BQ147" s="142"/>
      <c r="BR147" s="152"/>
      <c r="BS147" s="142"/>
      <c r="BT147" s="142"/>
      <c r="BU147" s="142"/>
      <c r="BV147" s="152"/>
      <c r="BW147" s="142"/>
      <c r="BX147" s="142"/>
      <c r="BY147" s="142"/>
      <c r="BZ147" s="152"/>
      <c r="CA147" s="142"/>
      <c r="CB147" s="142"/>
      <c r="CC147" s="142"/>
      <c r="CD147" s="152"/>
      <c r="CE147" s="142"/>
      <c r="CF147" s="142"/>
      <c r="CG147" s="142"/>
      <c r="CH147" s="152"/>
      <c r="CI147" s="142"/>
      <c r="CJ147" s="142"/>
      <c r="CK147" s="142"/>
      <c r="CL147" s="208"/>
      <c r="CM147" s="142"/>
      <c r="CN147" s="142"/>
      <c r="CO147" s="142"/>
      <c r="CP147" s="153"/>
    </row>
    <row r="148" spans="44:94">
      <c r="AR148" s="209"/>
      <c r="AS148" s="207"/>
      <c r="AT148" s="152"/>
      <c r="AU148" s="142"/>
      <c r="AV148" s="151"/>
      <c r="AW148" s="142"/>
      <c r="AX148" s="152"/>
      <c r="AY148" s="142"/>
      <c r="AZ148" s="142"/>
      <c r="BA148" s="142"/>
      <c r="BB148" s="152"/>
      <c r="BC148" s="142"/>
      <c r="BD148" s="142"/>
      <c r="BE148" s="142"/>
      <c r="BF148" s="152"/>
      <c r="BG148" s="142"/>
      <c r="BH148" s="142"/>
      <c r="BI148" s="142"/>
      <c r="BJ148" s="152"/>
      <c r="BK148" s="142"/>
      <c r="BL148" s="142"/>
      <c r="BM148" s="142"/>
      <c r="BN148" s="152"/>
      <c r="BO148" s="142"/>
      <c r="BP148" s="142"/>
      <c r="BQ148" s="142"/>
      <c r="BR148" s="152"/>
      <c r="BS148" s="142"/>
      <c r="BT148" s="142"/>
      <c r="BU148" s="142"/>
      <c r="BV148" s="152"/>
      <c r="BW148" s="142"/>
      <c r="BX148" s="142"/>
      <c r="BY148" s="142"/>
      <c r="BZ148" s="152"/>
      <c r="CA148" s="142"/>
      <c r="CB148" s="142"/>
      <c r="CC148" s="142"/>
      <c r="CD148" s="152"/>
      <c r="CE148" s="142"/>
      <c r="CF148" s="142"/>
      <c r="CG148" s="142"/>
      <c r="CH148" s="152"/>
      <c r="CI148" s="142"/>
      <c r="CJ148" s="142"/>
      <c r="CK148" s="142"/>
      <c r="CL148" s="208"/>
      <c r="CM148" s="142"/>
      <c r="CN148" s="142"/>
      <c r="CO148" s="142"/>
      <c r="CP148" s="153"/>
    </row>
    <row r="149" spans="44:94">
      <c r="AR149" s="209"/>
      <c r="AS149" s="207"/>
      <c r="AT149" s="152"/>
      <c r="AU149" s="142"/>
      <c r="AV149" s="151"/>
      <c r="AW149" s="142"/>
      <c r="AX149" s="152"/>
      <c r="AY149" s="142"/>
      <c r="AZ149" s="142"/>
      <c r="BA149" s="142"/>
      <c r="BB149" s="152"/>
      <c r="BC149" s="142"/>
      <c r="BD149" s="142"/>
      <c r="BE149" s="142"/>
      <c r="BF149" s="152"/>
      <c r="BG149" s="142"/>
      <c r="BH149" s="142"/>
      <c r="BI149" s="142"/>
      <c r="BJ149" s="152"/>
      <c r="BK149" s="142"/>
      <c r="BL149" s="142"/>
      <c r="BM149" s="142"/>
      <c r="BN149" s="152"/>
      <c r="BO149" s="142"/>
      <c r="BP149" s="142"/>
      <c r="BQ149" s="142"/>
      <c r="BR149" s="152"/>
      <c r="BS149" s="142"/>
      <c r="BT149" s="142"/>
      <c r="BU149" s="142"/>
      <c r="BV149" s="152"/>
      <c r="BW149" s="142"/>
      <c r="BX149" s="142"/>
      <c r="BY149" s="142"/>
      <c r="BZ149" s="152"/>
      <c r="CA149" s="142"/>
      <c r="CB149" s="142"/>
      <c r="CC149" s="142"/>
      <c r="CD149" s="152"/>
      <c r="CE149" s="142"/>
      <c r="CF149" s="142"/>
      <c r="CG149" s="142"/>
      <c r="CH149" s="152"/>
      <c r="CI149" s="142"/>
      <c r="CJ149" s="142"/>
      <c r="CK149" s="142"/>
      <c r="CL149" s="208"/>
      <c r="CM149" s="142"/>
      <c r="CN149" s="142"/>
      <c r="CO149" s="142"/>
      <c r="CP149" s="153"/>
    </row>
    <row r="150" spans="44:94">
      <c r="AR150" s="209"/>
      <c r="AS150" s="207"/>
      <c r="AT150" s="152"/>
      <c r="AU150" s="142"/>
      <c r="AV150" s="151"/>
      <c r="AW150" s="142"/>
      <c r="AX150" s="152"/>
      <c r="AY150" s="142"/>
      <c r="AZ150" s="142"/>
      <c r="BA150" s="142"/>
      <c r="BB150" s="152"/>
      <c r="BC150" s="142"/>
      <c r="BD150" s="142"/>
      <c r="BE150" s="142"/>
      <c r="BF150" s="152"/>
      <c r="BG150" s="142"/>
      <c r="BH150" s="142"/>
      <c r="BI150" s="142"/>
      <c r="BJ150" s="152"/>
      <c r="BK150" s="142"/>
      <c r="BL150" s="142"/>
      <c r="BM150" s="142"/>
      <c r="BN150" s="152"/>
      <c r="BO150" s="142"/>
      <c r="BP150" s="142"/>
      <c r="BQ150" s="142"/>
      <c r="BR150" s="152"/>
      <c r="BS150" s="142"/>
      <c r="BT150" s="142"/>
      <c r="BU150" s="142"/>
      <c r="BV150" s="152"/>
      <c r="BW150" s="142"/>
      <c r="BX150" s="142"/>
      <c r="BY150" s="142"/>
      <c r="BZ150" s="152"/>
      <c r="CA150" s="142"/>
      <c r="CB150" s="142"/>
      <c r="CC150" s="142"/>
      <c r="CD150" s="152"/>
      <c r="CE150" s="142"/>
      <c r="CF150" s="142"/>
      <c r="CG150" s="142"/>
      <c r="CH150" s="152"/>
      <c r="CI150" s="142"/>
      <c r="CJ150" s="142"/>
      <c r="CK150" s="142"/>
      <c r="CL150" s="208"/>
      <c r="CM150" s="142"/>
      <c r="CN150" s="142"/>
      <c r="CO150" s="142"/>
      <c r="CP150" s="153"/>
    </row>
    <row r="151" spans="44:94">
      <c r="AR151" s="209"/>
      <c r="AS151" s="207"/>
      <c r="AT151" s="152"/>
      <c r="AU151" s="142"/>
      <c r="AV151" s="142"/>
      <c r="AW151" s="142"/>
      <c r="AX151" s="152"/>
      <c r="AY151" s="142"/>
      <c r="AZ151" s="142"/>
      <c r="BA151" s="142"/>
      <c r="BB151" s="152"/>
      <c r="BC151" s="142"/>
      <c r="BD151" s="142"/>
      <c r="BE151" s="142"/>
      <c r="BF151" s="152"/>
      <c r="BG151" s="142"/>
      <c r="BH151" s="142"/>
      <c r="BI151" s="142"/>
      <c r="BJ151" s="152"/>
      <c r="BK151" s="142"/>
      <c r="BL151" s="142"/>
      <c r="BM151" s="142"/>
      <c r="BN151" s="152"/>
      <c r="BO151" s="142"/>
      <c r="BP151" s="142"/>
      <c r="BQ151" s="142"/>
      <c r="BR151" s="152"/>
      <c r="BS151" s="142"/>
      <c r="BT151" s="142"/>
      <c r="BU151" s="142"/>
      <c r="BV151" s="152"/>
      <c r="BW151" s="142"/>
      <c r="BX151" s="142"/>
      <c r="BY151" s="142"/>
      <c r="BZ151" s="152"/>
      <c r="CA151" s="142"/>
      <c r="CB151" s="142"/>
      <c r="CC151" s="142"/>
      <c r="CD151" s="152"/>
      <c r="CE151" s="142"/>
      <c r="CF151" s="142"/>
      <c r="CG151" s="142"/>
      <c r="CH151" s="152"/>
      <c r="CI151" s="142"/>
      <c r="CJ151" s="142"/>
      <c r="CK151" s="142"/>
      <c r="CL151" s="208"/>
      <c r="CM151" s="142"/>
      <c r="CN151" s="142"/>
      <c r="CO151" s="142"/>
      <c r="CP151" s="153"/>
    </row>
    <row r="152" spans="44:94">
      <c r="AR152" s="312"/>
      <c r="AS152" s="312"/>
      <c r="AT152" s="61"/>
      <c r="AU152" s="52"/>
      <c r="AV152" s="52"/>
      <c r="AW152" s="52"/>
      <c r="AX152" s="61"/>
      <c r="AY152" s="52"/>
      <c r="AZ152" s="52"/>
      <c r="BA152" s="52"/>
      <c r="BB152" s="61"/>
      <c r="BC152" s="52"/>
      <c r="BD152" s="52"/>
      <c r="BE152" s="52"/>
      <c r="BF152" s="61"/>
      <c r="BG152" s="52"/>
      <c r="BH152" s="52"/>
      <c r="BI152" s="52"/>
      <c r="BJ152" s="61"/>
      <c r="BK152" s="52"/>
      <c r="BL152" s="52"/>
      <c r="BM152" s="52"/>
      <c r="BN152" s="61"/>
      <c r="BO152" s="52"/>
      <c r="BP152" s="52"/>
      <c r="BQ152" s="52"/>
      <c r="BR152" s="61"/>
      <c r="BS152" s="52"/>
      <c r="BT152" s="52"/>
      <c r="BU152" s="52"/>
      <c r="BV152" s="61"/>
      <c r="BW152" s="52"/>
      <c r="BX152" s="52"/>
      <c r="BY152" s="52"/>
      <c r="BZ152" s="152"/>
      <c r="CA152" s="160"/>
      <c r="CB152" s="160"/>
      <c r="CC152" s="160"/>
      <c r="CD152" s="61"/>
      <c r="CE152" s="142"/>
      <c r="CF152" s="142"/>
      <c r="CG152" s="142"/>
      <c r="CH152" s="61"/>
      <c r="CI152" s="142"/>
      <c r="CJ152" s="142"/>
      <c r="CK152" s="142"/>
      <c r="CL152" s="61"/>
      <c r="CM152" s="142"/>
      <c r="CN152" s="142"/>
      <c r="CO152" s="142"/>
      <c r="CP152" s="153"/>
    </row>
    <row r="153" spans="44:94">
      <c r="AR153" s="313"/>
      <c r="AS153" s="212"/>
      <c r="AT153" s="61"/>
      <c r="AU153" s="154"/>
      <c r="AV153" s="154"/>
      <c r="AW153" s="154"/>
      <c r="AX153" s="61"/>
      <c r="AY153" s="154"/>
      <c r="AZ153" s="154"/>
      <c r="BA153" s="154"/>
      <c r="BB153" s="61"/>
      <c r="BC153" s="154"/>
      <c r="BD153" s="154"/>
      <c r="BE153" s="154"/>
      <c r="BF153" s="61"/>
      <c r="BG153" s="154"/>
      <c r="BH153" s="154"/>
      <c r="BI153" s="154"/>
      <c r="BJ153" s="61"/>
      <c r="BK153" s="154"/>
      <c r="BL153" s="154"/>
      <c r="BM153" s="154"/>
      <c r="BN153" s="61"/>
      <c r="BO153" s="154"/>
      <c r="BP153" s="154"/>
      <c r="BQ153" s="154"/>
      <c r="BR153" s="61"/>
      <c r="BS153" s="154"/>
      <c r="BT153" s="154"/>
      <c r="BU153" s="154"/>
      <c r="BV153" s="61"/>
      <c r="BW153" s="154"/>
      <c r="BX153" s="154"/>
      <c r="BY153" s="154"/>
      <c r="BZ153" s="152"/>
      <c r="CA153" s="154"/>
      <c r="CB153" s="154"/>
      <c r="CC153" s="154"/>
      <c r="CD153" s="152"/>
      <c r="CE153" s="154"/>
      <c r="CF153" s="154"/>
      <c r="CG153" s="154"/>
      <c r="CH153" s="61"/>
      <c r="CI153" s="154"/>
      <c r="CJ153" s="154"/>
      <c r="CK153" s="154"/>
      <c r="CL153" s="208"/>
      <c r="CM153" s="154"/>
      <c r="CN153" s="154"/>
      <c r="CO153" s="142"/>
      <c r="CP153" s="153"/>
    </row>
    <row r="154" spans="44:94">
      <c r="AR154" s="313"/>
      <c r="AS154" s="213"/>
      <c r="AT154" s="152"/>
      <c r="AU154" s="142"/>
      <c r="AV154" s="142"/>
      <c r="AW154" s="142"/>
      <c r="AX154" s="152"/>
      <c r="AY154" s="142"/>
      <c r="AZ154" s="142"/>
      <c r="BA154" s="142"/>
      <c r="BB154" s="152"/>
      <c r="BC154" s="142"/>
      <c r="BD154" s="142"/>
      <c r="BE154" s="142"/>
      <c r="BF154" s="152"/>
      <c r="BG154" s="142"/>
      <c r="BH154" s="142"/>
      <c r="BI154" s="142"/>
      <c r="BJ154" s="152"/>
      <c r="BK154" s="142"/>
      <c r="BL154" s="142"/>
      <c r="BM154" s="142"/>
      <c r="BN154" s="152"/>
      <c r="BO154" s="142"/>
      <c r="BP154" s="142"/>
      <c r="BQ154" s="142"/>
      <c r="BR154" s="152"/>
      <c r="BS154" s="142"/>
      <c r="BT154" s="142"/>
      <c r="BU154" s="142"/>
      <c r="BV154" s="152"/>
      <c r="BW154" s="142"/>
      <c r="BX154" s="142"/>
      <c r="BY154" s="142"/>
      <c r="BZ154" s="152"/>
      <c r="CA154" s="142"/>
      <c r="CB154" s="142"/>
      <c r="CC154" s="142"/>
      <c r="CD154" s="152"/>
      <c r="CE154" s="142"/>
      <c r="CF154" s="142"/>
      <c r="CG154" s="142"/>
      <c r="CH154" s="202"/>
      <c r="CI154" s="142"/>
      <c r="CJ154" s="142"/>
      <c r="CK154" s="142"/>
      <c r="CL154" s="208"/>
      <c r="CM154" s="142"/>
      <c r="CN154" s="142"/>
      <c r="CO154" s="142"/>
      <c r="CP154" s="153"/>
    </row>
    <row r="155" spans="44:94">
      <c r="AR155" s="313"/>
      <c r="AS155" s="214"/>
      <c r="AT155" s="61"/>
      <c r="AU155" s="52"/>
      <c r="AV155" s="52"/>
      <c r="AW155" s="52"/>
      <c r="AX155" s="61"/>
      <c r="AY155" s="204"/>
      <c r="AZ155" s="204"/>
      <c r="BA155" s="204"/>
      <c r="BB155" s="61"/>
      <c r="BC155" s="52"/>
      <c r="BD155" s="52"/>
      <c r="BE155" s="52"/>
      <c r="BF155" s="61"/>
      <c r="BG155" s="52"/>
      <c r="BH155" s="52"/>
      <c r="BI155" s="52"/>
      <c r="BJ155" s="61"/>
      <c r="BK155" s="52"/>
      <c r="BL155" s="52"/>
      <c r="BM155" s="52"/>
      <c r="BN155" s="61"/>
      <c r="BO155" s="52"/>
      <c r="BP155" s="52"/>
      <c r="BQ155" s="52"/>
      <c r="BR155" s="61"/>
      <c r="BS155" s="52"/>
      <c r="BT155" s="52"/>
      <c r="BU155" s="52"/>
      <c r="BV155" s="61"/>
      <c r="BW155" s="52"/>
      <c r="BX155" s="52"/>
      <c r="BY155" s="52"/>
      <c r="BZ155" s="152"/>
      <c r="CA155" s="142"/>
      <c r="CB155" s="142"/>
      <c r="CC155" s="142"/>
      <c r="CD155" s="152"/>
      <c r="CE155" s="142"/>
      <c r="CF155" s="142"/>
      <c r="CG155" s="142"/>
      <c r="CH155" s="152"/>
      <c r="CI155" s="142"/>
      <c r="CJ155" s="142"/>
      <c r="CK155" s="142"/>
      <c r="CL155" s="208"/>
      <c r="CM155" s="142"/>
      <c r="CN155" s="142"/>
      <c r="CO155" s="142"/>
      <c r="CP155" s="153"/>
    </row>
    <row r="156" spans="44:94">
      <c r="AR156" s="307"/>
      <c r="AS156" s="210"/>
      <c r="AT156" s="28"/>
      <c r="AU156" s="25"/>
      <c r="AV156" s="168"/>
      <c r="AW156" s="25"/>
      <c r="AX156" s="28"/>
      <c r="AY156" s="25"/>
      <c r="AZ156" s="25"/>
      <c r="BA156" s="25"/>
      <c r="BB156" s="28"/>
      <c r="BC156" s="25"/>
      <c r="BD156" s="25"/>
      <c r="BE156" s="25"/>
      <c r="BF156" s="28"/>
      <c r="BG156" s="25"/>
      <c r="BH156" s="25"/>
      <c r="BI156" s="25"/>
      <c r="BJ156" s="28">
        <v>0</v>
      </c>
      <c r="BK156" s="25"/>
      <c r="BL156" s="211"/>
      <c r="BM156" s="25"/>
      <c r="BN156" s="28"/>
      <c r="BO156" s="72"/>
      <c r="BP156" s="142"/>
      <c r="BQ156" s="142"/>
      <c r="BR156" s="202"/>
      <c r="BS156" s="203"/>
      <c r="BT156" s="142"/>
      <c r="BU156" s="203"/>
      <c r="BV156" s="202"/>
      <c r="BW156" s="142"/>
      <c r="BX156" s="142"/>
      <c r="BY156" s="142"/>
      <c r="BZ156" s="152"/>
      <c r="CA156" s="142"/>
      <c r="CB156" s="142"/>
      <c r="CC156" s="142"/>
      <c r="CD156" s="152"/>
      <c r="CE156" s="142"/>
      <c r="CF156" s="142"/>
      <c r="CG156" s="142"/>
      <c r="CH156" s="152"/>
      <c r="CI156" s="142"/>
      <c r="CJ156" s="142"/>
      <c r="CK156" s="142"/>
      <c r="CL156" s="208"/>
      <c r="CM156" s="142"/>
      <c r="CN156" s="142"/>
      <c r="CO156" s="142"/>
      <c r="CP156" s="153"/>
    </row>
    <row r="157" spans="44:94">
      <c r="AR157" s="307"/>
      <c r="AS157" s="18"/>
      <c r="AT157" s="29"/>
      <c r="AU157" s="198"/>
      <c r="AV157" s="198"/>
      <c r="AW157" s="198"/>
      <c r="AX157" s="29"/>
      <c r="AY157" s="198"/>
      <c r="AZ157" s="198"/>
      <c r="BA157" s="198"/>
      <c r="BB157" s="29"/>
      <c r="BC157" s="198"/>
      <c r="BD157" s="198"/>
      <c r="BE157" s="198"/>
      <c r="BF157" s="29"/>
      <c r="BG157" s="198"/>
      <c r="BH157" s="198"/>
      <c r="BI157" s="198"/>
      <c r="BJ157" s="29"/>
      <c r="BK157" s="198"/>
      <c r="BL157" s="198"/>
      <c r="BM157" s="198"/>
      <c r="BN157" s="29"/>
      <c r="BO157" s="73"/>
      <c r="BP157" s="142"/>
      <c r="BQ157" s="142"/>
      <c r="BR157" s="152"/>
      <c r="BS157" s="142"/>
      <c r="BT157" s="142"/>
      <c r="BU157" s="142"/>
      <c r="BV157" s="152"/>
      <c r="BW157" s="142"/>
      <c r="BX157" s="142"/>
      <c r="BY157" s="142"/>
      <c r="BZ157" s="152"/>
      <c r="CA157" s="142"/>
      <c r="CB157" s="142"/>
      <c r="CC157" s="142"/>
      <c r="CD157" s="152"/>
      <c r="CE157" s="142"/>
      <c r="CF157" s="142"/>
      <c r="CG157" s="142"/>
      <c r="CH157" s="152"/>
      <c r="CI157" s="142"/>
      <c r="CJ157" s="142"/>
      <c r="CK157" s="142"/>
      <c r="CL157" s="208"/>
      <c r="CM157" s="142"/>
      <c r="CN157" s="142"/>
      <c r="CO157" s="142"/>
      <c r="CP157" s="153"/>
    </row>
    <row r="158" spans="44:94">
      <c r="AR158" s="307"/>
      <c r="AS158" s="97"/>
      <c r="AT158" s="30"/>
      <c r="AU158" s="57"/>
      <c r="AV158" s="57"/>
      <c r="AW158" s="57"/>
      <c r="AX158" s="30"/>
      <c r="AY158" s="57"/>
      <c r="AZ158" s="57"/>
      <c r="BA158" s="57"/>
      <c r="BB158" s="30"/>
      <c r="BC158" s="57"/>
      <c r="BD158" s="57"/>
      <c r="BE158" s="57"/>
      <c r="BF158" s="30"/>
      <c r="BG158" s="57"/>
      <c r="BH158" s="57"/>
      <c r="BI158" s="57"/>
      <c r="BJ158" s="30"/>
      <c r="BK158" s="57"/>
      <c r="BL158" s="57"/>
      <c r="BM158" s="57"/>
      <c r="BN158" s="30"/>
      <c r="BO158" s="98"/>
      <c r="BP158" s="204"/>
      <c r="BQ158" s="204"/>
      <c r="BR158" s="61"/>
      <c r="BS158" s="204"/>
      <c r="BT158" s="204"/>
      <c r="BU158" s="204"/>
      <c r="BV158" s="61"/>
      <c r="BW158" s="204"/>
      <c r="BX158" s="204"/>
      <c r="BY158" s="204"/>
      <c r="BZ158" s="152"/>
      <c r="CA158" s="142"/>
      <c r="CB158" s="142"/>
      <c r="CC158" s="142"/>
      <c r="CD158" s="152"/>
      <c r="CE158" s="142"/>
      <c r="CF158" s="142"/>
      <c r="CG158" s="142"/>
      <c r="CH158" s="152"/>
      <c r="CI158" s="142"/>
      <c r="CJ158" s="142"/>
      <c r="CK158" s="142"/>
      <c r="CL158" s="208"/>
      <c r="CM158" s="142"/>
      <c r="CN158" s="142"/>
      <c r="CO158" s="142"/>
      <c r="CP158" s="153"/>
    </row>
    <row r="159" spans="44:94">
      <c r="AR159" s="308"/>
      <c r="AS159" s="96"/>
      <c r="AT159" s="29"/>
      <c r="AU159" s="198"/>
      <c r="AV159" s="56"/>
      <c r="AW159" s="198"/>
      <c r="AX159" s="29"/>
      <c r="AY159" s="198"/>
      <c r="AZ159" s="198"/>
      <c r="BA159" s="198"/>
      <c r="BB159" s="29"/>
      <c r="BC159" s="198"/>
      <c r="BD159" s="198"/>
      <c r="BE159" s="198"/>
      <c r="BF159" s="29"/>
      <c r="BG159" s="198"/>
      <c r="BH159" s="198"/>
      <c r="BI159" s="198"/>
      <c r="BJ159" s="29"/>
      <c r="BK159" s="198"/>
      <c r="BL159" s="24"/>
      <c r="BM159" s="198"/>
      <c r="BN159" s="29"/>
      <c r="BO159" s="73"/>
      <c r="BP159" s="142"/>
      <c r="BQ159" s="142"/>
      <c r="BR159" s="152"/>
      <c r="BS159" s="142"/>
      <c r="BT159" s="142"/>
      <c r="BU159" s="142"/>
      <c r="BV159" s="152"/>
      <c r="BW159" s="142"/>
      <c r="BX159" s="142"/>
      <c r="BY159" s="142"/>
      <c r="BZ159" s="152"/>
      <c r="CA159" s="142"/>
      <c r="CB159" s="142"/>
      <c r="CC159" s="142"/>
      <c r="CD159" s="152"/>
      <c r="CE159" s="142"/>
      <c r="CF159" s="142"/>
      <c r="CG159" s="142"/>
      <c r="CH159" s="152"/>
      <c r="CI159" s="142"/>
      <c r="CJ159" s="142"/>
      <c r="CK159" s="142"/>
      <c r="CL159" s="208"/>
      <c r="CM159" s="142"/>
      <c r="CN159" s="142"/>
      <c r="CO159" s="142"/>
      <c r="CP159" s="153"/>
    </row>
    <row r="160" spans="44:94">
      <c r="AR160" s="41"/>
      <c r="AS160" s="19"/>
      <c r="AT160" s="29"/>
      <c r="AU160" s="198"/>
      <c r="AV160" s="56"/>
      <c r="AW160" s="198"/>
      <c r="AX160" s="29"/>
      <c r="AY160" s="198"/>
      <c r="AZ160" s="198"/>
      <c r="BA160" s="198"/>
      <c r="BB160" s="29"/>
      <c r="BC160" s="198"/>
      <c r="BD160" s="198"/>
      <c r="BE160" s="198"/>
      <c r="BF160" s="29"/>
      <c r="BG160" s="198"/>
      <c r="BH160" s="198"/>
      <c r="BI160" s="198"/>
      <c r="BJ160" s="29"/>
      <c r="BK160" s="198"/>
      <c r="BL160" s="57"/>
      <c r="BM160" s="198"/>
      <c r="BN160" s="29"/>
      <c r="BO160" s="73"/>
      <c r="BP160" s="142"/>
      <c r="BQ160" s="142"/>
      <c r="BR160" s="152"/>
      <c r="BS160" s="142"/>
      <c r="BT160" s="142"/>
      <c r="BU160" s="142"/>
      <c r="BV160" s="152"/>
      <c r="BW160" s="142"/>
      <c r="BX160" s="142"/>
      <c r="BY160" s="142"/>
      <c r="BZ160" s="152"/>
      <c r="CA160" s="142"/>
      <c r="CB160" s="142"/>
      <c r="CC160" s="142"/>
      <c r="CD160" s="152"/>
      <c r="CE160" s="142"/>
      <c r="CF160" s="142"/>
      <c r="CG160" s="142"/>
      <c r="CH160" s="152"/>
      <c r="CI160" s="142"/>
      <c r="CJ160" s="142"/>
      <c r="CK160" s="142"/>
      <c r="CL160" s="208"/>
      <c r="CM160" s="142"/>
      <c r="CN160" s="142"/>
      <c r="CO160" s="142"/>
      <c r="CP160" s="153"/>
    </row>
    <row r="161" spans="44:94">
      <c r="AR161" s="42"/>
      <c r="AS161" s="81"/>
      <c r="AT161" s="29"/>
      <c r="AU161" s="198"/>
      <c r="AV161" s="56"/>
      <c r="AW161" s="198"/>
      <c r="AX161" s="29"/>
      <c r="AY161" s="198"/>
      <c r="AZ161" s="198"/>
      <c r="BA161" s="198"/>
      <c r="BB161" s="29"/>
      <c r="BC161" s="198"/>
      <c r="BD161" s="198"/>
      <c r="BE161" s="198"/>
      <c r="BF161" s="29"/>
      <c r="BG161" s="198"/>
      <c r="BH161" s="198"/>
      <c r="BI161" s="198"/>
      <c r="BJ161" s="29"/>
      <c r="BK161" s="198"/>
      <c r="BL161" s="24"/>
      <c r="BM161" s="198"/>
      <c r="BN161" s="29">
        <v>1</v>
      </c>
      <c r="BO161" s="73">
        <v>345</v>
      </c>
      <c r="BP161" s="142"/>
      <c r="BQ161" s="142"/>
      <c r="BR161" s="152"/>
      <c r="BS161" s="142"/>
      <c r="BT161" s="142"/>
      <c r="BU161" s="142"/>
      <c r="BV161" s="152"/>
      <c r="BW161" s="142"/>
      <c r="BX161" s="142"/>
      <c r="BY161" s="142"/>
      <c r="BZ161" s="152"/>
      <c r="CA161" s="142"/>
      <c r="CB161" s="142"/>
      <c r="CC161" s="142"/>
      <c r="CD161" s="152"/>
      <c r="CE161" s="142"/>
      <c r="CF161" s="142"/>
      <c r="CG161" s="142"/>
      <c r="CH161" s="152"/>
      <c r="CI161" s="142"/>
      <c r="CJ161" s="142"/>
      <c r="CK161" s="142"/>
      <c r="CL161" s="208"/>
      <c r="CM161" s="142"/>
      <c r="CN161" s="142"/>
      <c r="CO161" s="142"/>
      <c r="CP161" s="153"/>
    </row>
    <row r="162" spans="44:94">
      <c r="AR162" s="42"/>
      <c r="AS162" s="82"/>
      <c r="AT162" s="29"/>
      <c r="AU162" s="198"/>
      <c r="AV162" s="56"/>
      <c r="AW162" s="198"/>
      <c r="AX162" s="29"/>
      <c r="AY162" s="198"/>
      <c r="AZ162" s="198"/>
      <c r="BA162" s="198"/>
      <c r="BB162" s="29"/>
      <c r="BC162" s="198"/>
      <c r="BD162" s="198"/>
      <c r="BE162" s="198"/>
      <c r="BF162" s="29"/>
      <c r="BG162" s="198"/>
      <c r="BH162" s="198"/>
      <c r="BI162" s="198"/>
      <c r="BJ162" s="29"/>
      <c r="BK162" s="198"/>
      <c r="BL162" s="24"/>
      <c r="BM162" s="198"/>
      <c r="BN162" s="29"/>
      <c r="BO162" s="73"/>
      <c r="BP162" s="142"/>
      <c r="BQ162" s="142"/>
      <c r="BR162" s="152"/>
      <c r="BS162" s="142"/>
      <c r="BT162" s="142"/>
      <c r="BU162" s="142"/>
      <c r="BV162" s="152"/>
      <c r="BW162" s="142"/>
      <c r="BX162" s="142"/>
      <c r="BY162" s="142"/>
      <c r="BZ162" s="152"/>
      <c r="CA162" s="142"/>
      <c r="CB162" s="142"/>
      <c r="CC162" s="142"/>
      <c r="CD162" s="152"/>
      <c r="CE162" s="142"/>
      <c r="CF162" s="142"/>
      <c r="CG162" s="142"/>
      <c r="CH162" s="152"/>
      <c r="CI162" s="142"/>
      <c r="CJ162" s="142"/>
      <c r="CK162" s="142"/>
      <c r="CL162" s="150"/>
      <c r="CM162" s="142"/>
      <c r="CN162" s="142"/>
      <c r="CO162" s="142"/>
      <c r="CP162" s="153"/>
    </row>
    <row r="163" spans="44:94">
      <c r="AR163" s="42"/>
      <c r="AS163" s="100"/>
      <c r="AT163" s="101"/>
      <c r="AU163" s="102"/>
      <c r="AV163" s="102"/>
      <c r="AW163" s="102"/>
      <c r="AX163" s="101"/>
      <c r="AY163" s="102"/>
      <c r="AZ163" s="102"/>
      <c r="BA163" s="102"/>
      <c r="BB163" s="101"/>
      <c r="BC163" s="102"/>
      <c r="BD163" s="102"/>
      <c r="BE163" s="102"/>
      <c r="BF163" s="101"/>
      <c r="BG163" s="102"/>
      <c r="BH163" s="102"/>
      <c r="BI163" s="102"/>
      <c r="BJ163" s="101"/>
      <c r="BK163" s="102"/>
      <c r="BL163" s="103"/>
      <c r="BM163" s="102"/>
      <c r="BN163" s="101"/>
      <c r="BO163" s="104"/>
      <c r="BP163" s="219"/>
      <c r="BQ163" s="219"/>
      <c r="BR163" s="220"/>
      <c r="BS163" s="219"/>
      <c r="BT163" s="219"/>
      <c r="BU163" s="219"/>
      <c r="BV163" s="220"/>
      <c r="BW163" s="219"/>
      <c r="BX163" s="219"/>
      <c r="BY163" s="219"/>
      <c r="BZ163" s="150"/>
      <c r="CA163" s="151"/>
      <c r="CB163" s="151"/>
      <c r="CC163" s="151"/>
      <c r="CD163" s="150"/>
      <c r="CE163" s="151"/>
      <c r="CF163" s="151"/>
      <c r="CG163" s="151"/>
      <c r="CH163" s="150"/>
      <c r="CI163" s="151"/>
      <c r="CJ163" s="151"/>
      <c r="CK163" s="151"/>
      <c r="CL163" s="150"/>
      <c r="CM163" s="151"/>
      <c r="CN163" s="151"/>
      <c r="CO163" s="151"/>
      <c r="CP163" s="153"/>
    </row>
    <row r="164" spans="44:94">
      <c r="AR164" s="42"/>
      <c r="AS164" s="80"/>
      <c r="AT164" s="29"/>
      <c r="AU164" s="198"/>
      <c r="AV164" s="56"/>
      <c r="AW164" s="198"/>
      <c r="AX164" s="29"/>
      <c r="AY164" s="198"/>
      <c r="AZ164" s="198"/>
      <c r="BA164" s="198"/>
      <c r="BB164" s="29"/>
      <c r="BC164" s="198"/>
      <c r="BD164" s="198"/>
      <c r="BE164" s="198"/>
      <c r="BF164" s="29"/>
      <c r="BG164" s="198"/>
      <c r="BH164" s="198"/>
      <c r="BI164" s="198"/>
      <c r="BJ164" s="29">
        <v>1</v>
      </c>
      <c r="BK164" s="198"/>
      <c r="BL164" s="24"/>
      <c r="BM164" s="198"/>
      <c r="BN164" s="29">
        <v>1</v>
      </c>
      <c r="BO164" s="73"/>
      <c r="BP164" s="142"/>
      <c r="BQ164" s="142"/>
      <c r="BR164" s="152"/>
      <c r="BS164" s="142"/>
      <c r="BT164" s="142"/>
      <c r="BU164" s="142"/>
      <c r="BV164" s="152"/>
      <c r="BW164" s="142"/>
      <c r="BX164" s="142"/>
      <c r="BY164" s="142"/>
      <c r="BZ164" s="152"/>
      <c r="CA164" s="142"/>
      <c r="CB164" s="142"/>
      <c r="CC164" s="142"/>
      <c r="CD164" s="152"/>
      <c r="CE164" s="142"/>
      <c r="CF164" s="142"/>
      <c r="CG164" s="142"/>
      <c r="CH164" s="152"/>
      <c r="CI164" s="142"/>
      <c r="CJ164" s="142"/>
      <c r="CK164" s="142"/>
      <c r="CL164" s="152"/>
      <c r="CM164" s="142"/>
      <c r="CN164" s="142"/>
      <c r="CO164" s="142"/>
      <c r="CP164" s="153"/>
    </row>
    <row r="165" spans="44:94">
      <c r="AR165" s="43"/>
      <c r="AS165" s="18"/>
      <c r="AT165" s="29"/>
      <c r="AU165" s="59"/>
      <c r="AV165" s="59"/>
      <c r="AW165" s="59"/>
      <c r="AX165" s="29"/>
      <c r="AY165" s="59"/>
      <c r="AZ165" s="59"/>
      <c r="BA165" s="59"/>
      <c r="BB165" s="29"/>
      <c r="BC165" s="59"/>
      <c r="BD165" s="59"/>
      <c r="BE165" s="59"/>
      <c r="BF165" s="29"/>
      <c r="BG165" s="59"/>
      <c r="BH165" s="59">
        <f t="shared" ref="BH165:BO165" si="71">BH172+BH178+BH185+BH192+BH202+BH207+BH215+BH218</f>
        <v>0</v>
      </c>
      <c r="BI165" s="59">
        <f t="shared" si="71"/>
        <v>0</v>
      </c>
      <c r="BJ165" s="29">
        <f t="shared" si="71"/>
        <v>0</v>
      </c>
      <c r="BK165" s="59">
        <f t="shared" si="71"/>
        <v>907</v>
      </c>
      <c r="BL165" s="59">
        <f t="shared" si="71"/>
        <v>901</v>
      </c>
      <c r="BM165" s="59">
        <f t="shared" si="71"/>
        <v>7</v>
      </c>
      <c r="BN165" s="29">
        <f t="shared" si="71"/>
        <v>23</v>
      </c>
      <c r="BO165" s="215">
        <f t="shared" si="71"/>
        <v>1462</v>
      </c>
      <c r="BP165" s="160"/>
      <c r="BQ165" s="160"/>
      <c r="BR165" s="152"/>
      <c r="BS165" s="160"/>
      <c r="BT165" s="160"/>
      <c r="BU165" s="160"/>
      <c r="BV165" s="152"/>
      <c r="BW165" s="160"/>
      <c r="BX165" s="160"/>
      <c r="BY165" s="160"/>
      <c r="BZ165" s="152"/>
      <c r="CA165" s="160"/>
      <c r="CB165" s="160"/>
      <c r="CC165" s="160"/>
      <c r="CD165" s="152"/>
      <c r="CE165" s="160"/>
      <c r="CF165" s="160"/>
      <c r="CG165" s="160"/>
      <c r="CH165" s="152"/>
      <c r="CI165" s="160"/>
      <c r="CJ165" s="160"/>
      <c r="CK165" s="160"/>
      <c r="CL165" s="152"/>
      <c r="CM165" s="160"/>
      <c r="CN165" s="160"/>
      <c r="CO165" s="160"/>
      <c r="CP165" s="152"/>
    </row>
    <row r="166" spans="44:94" ht="15.75" thickBot="1">
      <c r="AR166" s="42"/>
      <c r="AS166" s="5"/>
      <c r="AT166" s="87"/>
      <c r="AU166" s="198"/>
      <c r="AV166" s="56"/>
      <c r="AW166" s="198"/>
      <c r="AX166" s="87"/>
      <c r="AY166" s="198"/>
      <c r="AZ166" s="198"/>
      <c r="BA166" s="198"/>
      <c r="BB166" s="87"/>
      <c r="BC166" s="198"/>
      <c r="BD166" s="198"/>
      <c r="BE166" s="198"/>
      <c r="BF166" s="88"/>
      <c r="BG166" s="198"/>
      <c r="BH166" s="198"/>
      <c r="BI166" s="198"/>
      <c r="BJ166" s="29"/>
      <c r="BK166" s="198"/>
      <c r="BL166" s="198"/>
      <c r="BM166" s="198"/>
      <c r="BN166" s="87"/>
      <c r="BO166" s="73"/>
      <c r="BP166" s="142"/>
      <c r="BQ166" s="142"/>
      <c r="BR166" s="152"/>
      <c r="BS166" s="160"/>
      <c r="BT166" s="160"/>
      <c r="BU166" s="160"/>
      <c r="BV166" s="152"/>
      <c r="BW166" s="142"/>
      <c r="BX166" s="142"/>
      <c r="BY166" s="142"/>
      <c r="BZ166" s="152"/>
      <c r="CA166" s="142"/>
      <c r="CB166" s="142"/>
      <c r="CC166" s="142"/>
      <c r="CD166" s="152"/>
      <c r="CE166" s="142"/>
      <c r="CF166" s="142"/>
      <c r="CG166" s="142"/>
      <c r="CH166" s="152"/>
      <c r="CI166" s="142"/>
      <c r="CJ166" s="142"/>
      <c r="CK166" s="142"/>
      <c r="CL166" s="152"/>
      <c r="CM166" s="142"/>
      <c r="CN166" s="142"/>
      <c r="CO166" s="142"/>
      <c r="CP166" s="153"/>
    </row>
    <row r="167" spans="44:94" ht="15.75" thickBot="1">
      <c r="AR167" s="42"/>
      <c r="AS167" s="5"/>
      <c r="AT167" s="87"/>
      <c r="AU167" s="57"/>
      <c r="AV167" s="57"/>
      <c r="AW167" s="57"/>
      <c r="AX167" s="87"/>
      <c r="AY167" s="57"/>
      <c r="AZ167" s="57"/>
      <c r="BA167" s="57"/>
      <c r="BB167" s="87"/>
      <c r="BC167" s="57"/>
      <c r="BD167" s="57"/>
      <c r="BE167" s="57"/>
      <c r="BF167" s="88"/>
      <c r="BG167" s="57"/>
      <c r="BH167" s="57"/>
      <c r="BI167" s="57"/>
      <c r="BJ167" s="29"/>
      <c r="BK167" s="57"/>
      <c r="BL167" s="57"/>
      <c r="BM167" s="57"/>
      <c r="BN167" s="87"/>
      <c r="BO167" s="98"/>
      <c r="BP167" s="204"/>
      <c r="BQ167" s="204"/>
      <c r="BR167" s="152"/>
      <c r="BS167" s="204"/>
      <c r="BT167" s="204"/>
      <c r="BU167" s="204"/>
      <c r="BV167" s="152"/>
      <c r="BW167" s="204"/>
      <c r="BX167" s="204"/>
      <c r="BY167" s="204"/>
      <c r="BZ167" s="152"/>
      <c r="CA167" s="204"/>
      <c r="CB167" s="142"/>
      <c r="CC167" s="142"/>
      <c r="CD167" s="152"/>
      <c r="CE167" s="142"/>
      <c r="CF167" s="142"/>
      <c r="CG167" s="142"/>
      <c r="CH167" s="152"/>
      <c r="CI167" s="142"/>
      <c r="CJ167" s="142"/>
      <c r="CK167" s="142"/>
      <c r="CL167" s="152"/>
      <c r="CM167" s="142"/>
      <c r="CN167" s="142"/>
      <c r="CO167" s="142"/>
      <c r="CP167" s="153"/>
    </row>
    <row r="168" spans="44:94" ht="15.75" thickBot="1">
      <c r="AR168" s="42"/>
      <c r="AS168" s="5"/>
      <c r="AT168" s="87"/>
      <c r="AU168" s="198"/>
      <c r="AV168" s="198"/>
      <c r="AW168" s="198"/>
      <c r="AX168" s="87"/>
      <c r="AY168" s="198"/>
      <c r="AZ168" s="198"/>
      <c r="BA168" s="198"/>
      <c r="BB168" s="87"/>
      <c r="BC168" s="198"/>
      <c r="BD168" s="198"/>
      <c r="BE168" s="198"/>
      <c r="BF168" s="88"/>
      <c r="BG168" s="198"/>
      <c r="BH168" s="198">
        <v>77</v>
      </c>
      <c r="BI168" s="198">
        <v>75</v>
      </c>
      <c r="BJ168" s="29">
        <v>2</v>
      </c>
      <c r="BK168" s="198">
        <v>0</v>
      </c>
      <c r="BL168" s="24">
        <v>0</v>
      </c>
      <c r="BM168" s="198">
        <v>0</v>
      </c>
      <c r="BN168" s="87">
        <v>2</v>
      </c>
      <c r="BO168" s="73">
        <v>0</v>
      </c>
      <c r="BP168" s="142"/>
      <c r="BQ168" s="142"/>
      <c r="BR168" s="152"/>
      <c r="BS168" s="142"/>
      <c r="BT168" s="142"/>
      <c r="BU168" s="142"/>
      <c r="BV168" s="152"/>
      <c r="BW168" s="142"/>
      <c r="BX168" s="142"/>
      <c r="BY168" s="142"/>
      <c r="BZ168" s="61"/>
      <c r="CA168" s="142"/>
      <c r="CB168" s="142"/>
      <c r="CC168" s="142"/>
      <c r="CD168" s="152"/>
      <c r="CE168" s="142"/>
      <c r="CF168" s="142"/>
      <c r="CG168" s="142"/>
      <c r="CH168" s="152"/>
      <c r="CI168" s="142"/>
      <c r="CJ168" s="142"/>
      <c r="CK168" s="142"/>
      <c r="CL168" s="152"/>
      <c r="CM168" s="142"/>
      <c r="CN168" s="142"/>
      <c r="CO168" s="142"/>
      <c r="CP168" s="153"/>
    </row>
    <row r="169" spans="44:94" ht="15.75" thickBot="1">
      <c r="AR169" s="42"/>
      <c r="AS169" s="93"/>
      <c r="AT169" s="87"/>
      <c r="AU169" s="198"/>
      <c r="AV169" s="5"/>
      <c r="AW169" s="198"/>
      <c r="AX169" s="87"/>
      <c r="AY169" s="198"/>
      <c r="AZ169" s="198"/>
      <c r="BA169" s="198"/>
      <c r="BB169" s="87"/>
      <c r="BC169" s="198"/>
      <c r="BD169" s="198"/>
      <c r="BE169" s="198"/>
      <c r="BF169" s="88"/>
      <c r="BG169" s="198"/>
      <c r="BH169" s="198"/>
      <c r="BI169" s="198"/>
      <c r="BJ169" s="29">
        <v>0</v>
      </c>
      <c r="BK169" s="198"/>
      <c r="BL169" s="198"/>
      <c r="BM169" s="198"/>
      <c r="BN169" s="87">
        <v>0</v>
      </c>
      <c r="BO169" s="73">
        <v>0</v>
      </c>
      <c r="BP169" s="142"/>
      <c r="BQ169" s="142"/>
      <c r="BR169" s="152"/>
      <c r="BS169" s="142"/>
      <c r="BT169" s="142"/>
      <c r="BU169" s="142"/>
      <c r="BV169" s="152"/>
      <c r="BW169" s="142"/>
      <c r="BX169" s="142"/>
      <c r="BY169" s="142"/>
      <c r="BZ169" s="152"/>
      <c r="CA169" s="142"/>
      <c r="CB169" s="142"/>
      <c r="CC169" s="142"/>
      <c r="CD169" s="152"/>
      <c r="CE169" s="142"/>
      <c r="CF169" s="142"/>
      <c r="CG169" s="142"/>
      <c r="CH169" s="152"/>
      <c r="CI169" s="142"/>
      <c r="CJ169" s="142"/>
      <c r="CK169" s="142"/>
      <c r="CL169" s="152"/>
      <c r="CM169" s="142"/>
      <c r="CN169" s="142"/>
      <c r="CO169" s="142"/>
      <c r="CP169" s="153"/>
    </row>
    <row r="170" spans="44:94" ht="15.75" thickBot="1">
      <c r="AR170" s="42"/>
      <c r="AS170" s="5"/>
      <c r="AT170" s="87"/>
      <c r="AU170" s="198"/>
      <c r="AV170" s="198"/>
      <c r="AW170" s="198"/>
      <c r="AX170" s="87"/>
      <c r="AY170" s="198"/>
      <c r="AZ170" s="198"/>
      <c r="BA170" s="198"/>
      <c r="BB170" s="87"/>
      <c r="BC170" s="198"/>
      <c r="BD170" s="198"/>
      <c r="BE170" s="198"/>
      <c r="BF170" s="88"/>
      <c r="BG170" s="198"/>
      <c r="BH170" s="198"/>
      <c r="BI170" s="198"/>
      <c r="BJ170" s="29">
        <v>1</v>
      </c>
      <c r="BK170" s="198"/>
      <c r="BL170" s="198"/>
      <c r="BM170" s="198"/>
      <c r="BN170" s="87">
        <v>1</v>
      </c>
      <c r="BO170" s="73"/>
      <c r="BP170" s="142"/>
      <c r="BQ170" s="142"/>
      <c r="BR170" s="152"/>
      <c r="BS170" s="142"/>
      <c r="BT170" s="142"/>
      <c r="BU170" s="142"/>
      <c r="BV170" s="152"/>
      <c r="BW170" s="142"/>
      <c r="BX170" s="142"/>
      <c r="BY170" s="142"/>
      <c r="BZ170" s="152"/>
      <c r="CA170" s="142"/>
      <c r="CB170" s="142"/>
      <c r="CC170" s="142"/>
      <c r="CD170" s="152"/>
      <c r="CE170" s="142"/>
      <c r="CF170" s="142"/>
      <c r="CG170" s="142"/>
      <c r="CH170" s="152"/>
      <c r="CI170" s="142"/>
      <c r="CJ170" s="142"/>
      <c r="CK170" s="142"/>
      <c r="CL170" s="150"/>
      <c r="CM170" s="151"/>
      <c r="CN170" s="142"/>
      <c r="CO170" s="142"/>
      <c r="CP170" s="153"/>
    </row>
    <row r="171" spans="44:94">
      <c r="AR171" s="36"/>
      <c r="AS171" s="105"/>
      <c r="AT171" s="106"/>
      <c r="AU171" s="102"/>
      <c r="AV171" s="102"/>
      <c r="AW171" s="102"/>
      <c r="AX171" s="106"/>
      <c r="AY171" s="102"/>
      <c r="AZ171" s="102"/>
      <c r="BA171" s="102"/>
      <c r="BB171" s="106"/>
      <c r="BC171" s="102"/>
      <c r="BD171" s="102"/>
      <c r="BE171" s="102"/>
      <c r="BF171" s="107"/>
      <c r="BG171" s="102"/>
      <c r="BH171" s="102">
        <v>7</v>
      </c>
      <c r="BI171" s="102">
        <v>0</v>
      </c>
      <c r="BJ171" s="101">
        <v>0</v>
      </c>
      <c r="BK171" s="102">
        <v>85</v>
      </c>
      <c r="BL171" s="102">
        <v>85</v>
      </c>
      <c r="BM171" s="102">
        <v>0</v>
      </c>
      <c r="BN171" s="107">
        <f t="shared" ref="BN171" si="72">BO171+BP171</f>
        <v>0</v>
      </c>
      <c r="BO171" s="104">
        <v>0</v>
      </c>
      <c r="BP171" s="219"/>
      <c r="BQ171" s="219"/>
      <c r="BR171" s="150"/>
      <c r="BS171" s="151"/>
      <c r="BT171" s="151"/>
      <c r="BU171" s="151"/>
      <c r="BV171" s="150"/>
      <c r="BW171" s="151"/>
      <c r="BX171" s="151"/>
      <c r="BY171" s="151"/>
      <c r="BZ171" s="150"/>
      <c r="CA171" s="151"/>
      <c r="CB171" s="151"/>
      <c r="CC171" s="151"/>
      <c r="CD171" s="150"/>
      <c r="CE171" s="151"/>
      <c r="CF171" s="151"/>
      <c r="CG171" s="151"/>
      <c r="CH171" s="150"/>
      <c r="CI171" s="151"/>
      <c r="CJ171" s="151"/>
      <c r="CK171" s="151"/>
      <c r="CL171" s="150"/>
      <c r="CM171" s="151"/>
      <c r="CN171" s="151"/>
      <c r="CO171" s="151"/>
      <c r="CP171" s="227"/>
    </row>
    <row r="172" spans="44:94" ht="15.75" thickBot="1">
      <c r="AR172" s="42"/>
      <c r="AS172" s="20"/>
      <c r="AT172" s="88"/>
      <c r="AU172" s="177"/>
      <c r="AV172" s="177"/>
      <c r="AW172" s="177"/>
      <c r="AX172" s="88"/>
      <c r="AY172" s="177"/>
      <c r="AZ172" s="177"/>
      <c r="BA172" s="177"/>
      <c r="BB172" s="88"/>
      <c r="BC172" s="177"/>
      <c r="BD172" s="177"/>
      <c r="BE172" s="177"/>
      <c r="BF172" s="88"/>
      <c r="BG172" s="177"/>
      <c r="BH172" s="177"/>
      <c r="BI172" s="177"/>
      <c r="BJ172" s="29"/>
      <c r="BK172" s="177"/>
      <c r="BL172" s="177"/>
      <c r="BM172" s="177"/>
      <c r="BN172" s="29"/>
      <c r="BO172" s="216"/>
      <c r="BP172" s="221"/>
      <c r="BQ172" s="221"/>
      <c r="BR172" s="150"/>
      <c r="BS172" s="222"/>
      <c r="BT172" s="222"/>
      <c r="BU172" s="222"/>
      <c r="BV172" s="150"/>
      <c r="BW172" s="222"/>
      <c r="BX172" s="222"/>
      <c r="BY172" s="222"/>
      <c r="BZ172" s="150"/>
      <c r="CA172" s="222"/>
      <c r="CB172" s="222"/>
      <c r="CC172" s="222"/>
      <c r="CD172" s="150"/>
      <c r="CE172" s="222"/>
      <c r="CF172" s="222"/>
      <c r="CG172" s="222"/>
      <c r="CH172" s="223"/>
      <c r="CI172" s="222"/>
      <c r="CJ172" s="222"/>
      <c r="CK172" s="222"/>
      <c r="CL172" s="150"/>
      <c r="CM172" s="222"/>
      <c r="CN172" s="222"/>
      <c r="CO172" s="222"/>
      <c r="CP172" s="227"/>
    </row>
    <row r="173" spans="44:94" ht="15.75" thickBot="1">
      <c r="AR173" s="42"/>
      <c r="AS173" s="5"/>
      <c r="AT173" s="88"/>
      <c r="AU173" s="198"/>
      <c r="AV173" s="198"/>
      <c r="AW173" s="198"/>
      <c r="AX173" s="88"/>
      <c r="AY173" s="198"/>
      <c r="AZ173" s="198"/>
      <c r="BA173" s="198"/>
      <c r="BB173" s="29"/>
      <c r="BC173" s="198"/>
      <c r="BD173" s="198"/>
      <c r="BE173" s="198"/>
      <c r="BF173" s="29"/>
      <c r="BG173" s="198"/>
      <c r="BH173" s="198">
        <v>221</v>
      </c>
      <c r="BI173" s="198">
        <v>221</v>
      </c>
      <c r="BJ173" s="29">
        <v>1</v>
      </c>
      <c r="BK173" s="198">
        <v>649</v>
      </c>
      <c r="BL173" s="198">
        <v>649</v>
      </c>
      <c r="BM173" s="198">
        <v>0</v>
      </c>
      <c r="BN173" s="29">
        <v>1</v>
      </c>
      <c r="BO173" s="73">
        <v>107</v>
      </c>
      <c r="BP173" s="142"/>
      <c r="BQ173" s="142"/>
      <c r="BR173" s="224"/>
      <c r="BS173" s="151"/>
      <c r="BT173" s="151"/>
      <c r="BU173" s="151"/>
      <c r="BV173" s="224"/>
      <c r="BW173" s="151"/>
      <c r="BX173" s="151"/>
      <c r="BY173" s="151"/>
      <c r="BZ173" s="150"/>
      <c r="CA173" s="151"/>
      <c r="CB173" s="151"/>
      <c r="CC173" s="151"/>
      <c r="CD173" s="150"/>
      <c r="CE173" s="151"/>
      <c r="CF173" s="151"/>
      <c r="CG173" s="151"/>
      <c r="CH173" s="150"/>
      <c r="CI173" s="151"/>
      <c r="CJ173" s="151"/>
      <c r="CK173" s="151"/>
      <c r="CL173" s="150"/>
      <c r="CM173" s="151"/>
      <c r="CN173" s="151"/>
      <c r="CO173" s="151"/>
      <c r="CP173" s="227"/>
    </row>
    <row r="174" spans="44:94">
      <c r="AR174" s="42"/>
      <c r="AS174" s="6"/>
      <c r="AT174" s="88"/>
      <c r="AU174" s="198"/>
      <c r="AV174" s="198"/>
      <c r="AW174" s="198"/>
      <c r="AX174" s="88"/>
      <c r="AY174" s="198"/>
      <c r="AZ174" s="198"/>
      <c r="BA174" s="198"/>
      <c r="BB174" s="29"/>
      <c r="BC174" s="198"/>
      <c r="BD174" s="198"/>
      <c r="BE174" s="198"/>
      <c r="BF174" s="29"/>
      <c r="BG174" s="198"/>
      <c r="BH174" s="198"/>
      <c r="BI174" s="198"/>
      <c r="BJ174" s="29">
        <v>3</v>
      </c>
      <c r="BK174" s="198"/>
      <c r="BL174" s="198"/>
      <c r="BM174" s="198"/>
      <c r="BN174" s="29">
        <v>3</v>
      </c>
      <c r="BO174" s="73"/>
      <c r="BP174" s="142"/>
      <c r="BQ174" s="142"/>
      <c r="BR174" s="151"/>
      <c r="BS174" s="151"/>
      <c r="BT174" s="151"/>
      <c r="BU174" s="151"/>
      <c r="BV174" s="151"/>
      <c r="BW174" s="151"/>
      <c r="BX174" s="151"/>
      <c r="BY174" s="151"/>
      <c r="BZ174" s="150"/>
      <c r="CA174" s="151"/>
      <c r="CB174" s="151"/>
      <c r="CC174" s="151"/>
      <c r="CD174" s="150"/>
      <c r="CE174" s="151"/>
      <c r="CF174" s="151"/>
      <c r="CG174" s="151"/>
      <c r="CH174" s="150"/>
      <c r="CI174" s="151"/>
      <c r="CJ174" s="151"/>
      <c r="CK174" s="151"/>
      <c r="CL174" s="150"/>
      <c r="CM174" s="151"/>
      <c r="CN174" s="151"/>
      <c r="CO174" s="151"/>
      <c r="CP174" s="227"/>
    </row>
    <row r="175" spans="44:94">
      <c r="AR175" s="36"/>
      <c r="AS175" s="21"/>
      <c r="AT175" s="88"/>
      <c r="AU175" s="57"/>
      <c r="AV175" s="57"/>
      <c r="AW175" s="57"/>
      <c r="AX175" s="88"/>
      <c r="AY175" s="57"/>
      <c r="AZ175" s="57"/>
      <c r="BA175" s="57"/>
      <c r="BB175" s="29"/>
      <c r="BC175" s="57"/>
      <c r="BD175" s="57"/>
      <c r="BE175" s="57"/>
      <c r="BF175" s="29"/>
      <c r="BG175" s="57"/>
      <c r="BH175" s="57">
        <f t="shared" ref="BH175:BQ175" si="73">BH168+BH169+BH172+BH173+BH174</f>
        <v>298</v>
      </c>
      <c r="BI175" s="57">
        <f t="shared" si="73"/>
        <v>296</v>
      </c>
      <c r="BJ175" s="29">
        <v>2</v>
      </c>
      <c r="BK175" s="57">
        <f t="shared" si="73"/>
        <v>649</v>
      </c>
      <c r="BL175" s="57">
        <f t="shared" si="73"/>
        <v>649</v>
      </c>
      <c r="BM175" s="57">
        <f t="shared" si="73"/>
        <v>0</v>
      </c>
      <c r="BN175" s="29">
        <v>2</v>
      </c>
      <c r="BO175" s="57">
        <f t="shared" si="73"/>
        <v>107</v>
      </c>
      <c r="BP175" s="217">
        <f t="shared" si="73"/>
        <v>0</v>
      </c>
      <c r="BQ175" s="218">
        <f t="shared" si="73"/>
        <v>0</v>
      </c>
      <c r="BR175" s="150"/>
      <c r="BS175" s="228"/>
      <c r="BT175" s="228"/>
      <c r="BU175" s="228"/>
      <c r="BV175" s="150"/>
      <c r="BW175" s="228"/>
      <c r="BX175" s="228"/>
      <c r="BY175" s="228"/>
      <c r="BZ175" s="150"/>
      <c r="CA175" s="151"/>
      <c r="CB175" s="151"/>
      <c r="CC175" s="151"/>
      <c r="CD175" s="150"/>
      <c r="CE175" s="151"/>
      <c r="CF175" s="151"/>
      <c r="CG175" s="151"/>
      <c r="CH175" s="150"/>
      <c r="CI175" s="151"/>
      <c r="CJ175" s="151"/>
      <c r="CK175" s="151"/>
      <c r="CL175" s="150"/>
      <c r="CM175" s="151"/>
      <c r="CN175" s="151"/>
      <c r="CO175" s="151"/>
      <c r="CP175" s="227"/>
    </row>
    <row r="176" spans="44:94">
      <c r="AR176" s="42"/>
      <c r="AS176" s="21"/>
      <c r="AT176" s="88"/>
      <c r="AU176" s="198"/>
      <c r="AV176" s="56"/>
      <c r="AW176" s="198"/>
      <c r="AX176" s="88"/>
      <c r="AY176" s="198"/>
      <c r="AZ176" s="198"/>
      <c r="BA176" s="198"/>
      <c r="BB176" s="29"/>
      <c r="BC176" s="198"/>
      <c r="BD176" s="198"/>
      <c r="BE176" s="198"/>
      <c r="BF176" s="29"/>
      <c r="BG176" s="198"/>
      <c r="BH176" s="198"/>
      <c r="BI176" s="198"/>
      <c r="BJ176" s="29"/>
      <c r="BK176" s="198">
        <v>63</v>
      </c>
      <c r="BL176" s="57">
        <v>63</v>
      </c>
      <c r="BM176" s="198">
        <v>0</v>
      </c>
      <c r="BN176" s="29">
        <v>2</v>
      </c>
      <c r="BO176" s="198">
        <v>84</v>
      </c>
      <c r="BP176" s="198"/>
      <c r="BQ176" s="73"/>
      <c r="BR176" s="150"/>
      <c r="BS176" s="151"/>
      <c r="BT176" s="151"/>
      <c r="BU176" s="151"/>
      <c r="BV176" s="150"/>
      <c r="BW176" s="151"/>
      <c r="BX176" s="151"/>
      <c r="BY176" s="151"/>
      <c r="BZ176" s="150"/>
      <c r="CA176" s="151"/>
      <c r="CB176" s="151"/>
      <c r="CC176" s="151"/>
      <c r="CD176" s="150"/>
      <c r="CE176" s="151"/>
      <c r="CF176" s="151"/>
      <c r="CG176" s="151"/>
      <c r="CH176" s="150"/>
      <c r="CI176" s="151"/>
      <c r="CJ176" s="151"/>
      <c r="CK176" s="151"/>
      <c r="CL176" s="150"/>
      <c r="CM176" s="151"/>
      <c r="CN176" s="151"/>
      <c r="CO176" s="151"/>
      <c r="CP176" s="227"/>
    </row>
    <row r="177" spans="44:94" ht="15.75" thickBot="1">
      <c r="AR177" s="42"/>
      <c r="AS177" s="108"/>
      <c r="AT177" s="107"/>
      <c r="AU177" s="102"/>
      <c r="AV177" s="102"/>
      <c r="AW177" s="102"/>
      <c r="AX177" s="107"/>
      <c r="AY177" s="102"/>
      <c r="AZ177" s="102"/>
      <c r="BA177" s="102"/>
      <c r="BB177" s="101"/>
      <c r="BC177" s="102"/>
      <c r="BD177" s="102"/>
      <c r="BE177" s="102"/>
      <c r="BF177" s="101"/>
      <c r="BG177" s="102"/>
      <c r="BH177" s="102"/>
      <c r="BI177" s="102"/>
      <c r="BJ177" s="101"/>
      <c r="BK177" s="102"/>
      <c r="BL177" s="102"/>
      <c r="BM177" s="102"/>
      <c r="BN177" s="101">
        <v>0</v>
      </c>
      <c r="BO177" s="102"/>
      <c r="BP177" s="102"/>
      <c r="BQ177" s="104"/>
      <c r="BR177" s="150"/>
      <c r="BS177" s="151"/>
      <c r="BT177" s="151"/>
      <c r="BU177" s="151"/>
      <c r="BV177" s="150"/>
      <c r="BW177" s="151"/>
      <c r="BX177" s="151"/>
      <c r="BY177" s="151"/>
      <c r="BZ177" s="150"/>
      <c r="CA177" s="151"/>
      <c r="CB177" s="151"/>
      <c r="CC177" s="151"/>
      <c r="CD177" s="150"/>
      <c r="CE177" s="151"/>
      <c r="CF177" s="151"/>
      <c r="CG177" s="151"/>
      <c r="CH177" s="150"/>
      <c r="CI177" s="151"/>
      <c r="CJ177" s="151"/>
      <c r="CK177" s="151"/>
      <c r="CL177" s="150"/>
      <c r="CM177" s="151"/>
      <c r="CN177" s="151"/>
      <c r="CO177" s="151"/>
      <c r="CP177" s="227"/>
    </row>
    <row r="178" spans="44:94" ht="15.75" thickBot="1">
      <c r="AR178" s="42"/>
      <c r="AS178" s="7"/>
      <c r="AT178" s="29"/>
      <c r="AU178" s="59"/>
      <c r="AV178" s="59"/>
      <c r="AW178" s="59"/>
      <c r="AX178" s="29"/>
      <c r="AY178" s="59"/>
      <c r="AZ178" s="59"/>
      <c r="BA178" s="59"/>
      <c r="BB178" s="29"/>
      <c r="BC178" s="59"/>
      <c r="BD178" s="59"/>
      <c r="BE178" s="59"/>
      <c r="BF178" s="29"/>
      <c r="BG178" s="59"/>
      <c r="BH178" s="59"/>
      <c r="BI178" s="59"/>
      <c r="BJ178" s="29"/>
      <c r="BK178" s="59"/>
      <c r="BL178" s="59"/>
      <c r="BM178" s="59"/>
      <c r="BN178" s="29"/>
      <c r="BO178" s="59"/>
      <c r="BP178" s="59"/>
      <c r="BQ178" s="215"/>
      <c r="BR178" s="150"/>
      <c r="BS178" s="203"/>
      <c r="BT178" s="203"/>
      <c r="BU178" s="203"/>
      <c r="BV178" s="150"/>
      <c r="BW178" s="150"/>
      <c r="BX178" s="150"/>
      <c r="BY178" s="150"/>
      <c r="BZ178" s="150"/>
      <c r="CA178" s="150"/>
      <c r="CB178" s="150"/>
      <c r="CC178" s="150"/>
      <c r="CD178" s="150"/>
      <c r="CE178" s="203"/>
      <c r="CF178" s="203"/>
      <c r="CG178" s="203"/>
      <c r="CH178" s="150"/>
      <c r="CI178" s="203"/>
      <c r="CJ178" s="203"/>
      <c r="CK178" s="203"/>
      <c r="CL178" s="150"/>
      <c r="CM178" s="203"/>
      <c r="CN178" s="203"/>
      <c r="CO178" s="203"/>
      <c r="CP178" s="150"/>
    </row>
    <row r="179" spans="44:94" ht="15.75" thickBot="1">
      <c r="AR179" s="42"/>
      <c r="AS179" s="5"/>
      <c r="AT179" s="29"/>
      <c r="AU179" s="57"/>
      <c r="AV179" s="57"/>
      <c r="AW179" s="57"/>
      <c r="AX179" s="29"/>
      <c r="AY179" s="57"/>
      <c r="AZ179" s="57"/>
      <c r="BA179" s="57"/>
      <c r="BB179" s="29"/>
      <c r="BC179" s="57"/>
      <c r="BD179" s="57"/>
      <c r="BE179" s="57"/>
      <c r="BF179" s="29"/>
      <c r="BG179" s="57"/>
      <c r="BH179" s="57"/>
      <c r="BI179" s="57"/>
      <c r="BJ179" s="29"/>
      <c r="BK179" s="57">
        <v>351</v>
      </c>
      <c r="BL179" s="57">
        <v>351</v>
      </c>
      <c r="BM179" s="57">
        <v>0</v>
      </c>
      <c r="BN179" s="29">
        <v>3</v>
      </c>
      <c r="BO179" s="57">
        <v>262</v>
      </c>
      <c r="BP179" s="57"/>
      <c r="BQ179" s="98"/>
      <c r="BR179" s="150"/>
      <c r="BS179" s="228"/>
      <c r="BT179" s="228"/>
      <c r="BU179" s="228"/>
      <c r="BV179" s="150"/>
      <c r="BW179" s="228"/>
      <c r="BX179" s="228"/>
      <c r="BY179" s="228"/>
      <c r="BZ179" s="150"/>
      <c r="CA179" s="228"/>
      <c r="CB179" s="228"/>
      <c r="CC179" s="228"/>
      <c r="CD179" s="150"/>
      <c r="CE179" s="228"/>
      <c r="CF179" s="228"/>
      <c r="CG179" s="228"/>
      <c r="CH179" s="150"/>
      <c r="CI179" s="228"/>
      <c r="CJ179" s="228"/>
      <c r="CK179" s="228"/>
      <c r="CL179" s="150"/>
      <c r="CM179" s="228"/>
      <c r="CN179" s="228"/>
      <c r="CO179" s="228"/>
      <c r="CP179" s="227"/>
    </row>
    <row r="180" spans="44:94" ht="15.75" thickBot="1">
      <c r="AR180" s="42"/>
      <c r="AS180" s="5"/>
      <c r="AT180" s="29"/>
      <c r="AU180" s="198"/>
      <c r="AV180" s="56"/>
      <c r="AW180" s="198"/>
      <c r="AX180" s="29"/>
      <c r="AY180" s="198"/>
      <c r="AZ180" s="198"/>
      <c r="BA180" s="198"/>
      <c r="BB180" s="29"/>
      <c r="BC180" s="198"/>
      <c r="BD180" s="198"/>
      <c r="BE180" s="198"/>
      <c r="BF180" s="29"/>
      <c r="BG180" s="198"/>
      <c r="BH180" s="198"/>
      <c r="BI180" s="198"/>
      <c r="BJ180" s="29"/>
      <c r="BK180" s="198"/>
      <c r="BL180" s="57"/>
      <c r="BM180" s="198"/>
      <c r="BN180" s="29">
        <v>2</v>
      </c>
      <c r="BO180" s="198"/>
      <c r="BP180" s="198"/>
      <c r="BQ180" s="73"/>
      <c r="BR180" s="150"/>
      <c r="BS180" s="151"/>
      <c r="BT180" s="151"/>
      <c r="BU180" s="151"/>
      <c r="BV180" s="150"/>
      <c r="BW180" s="151"/>
      <c r="BX180" s="151"/>
      <c r="BY180" s="151"/>
      <c r="BZ180" s="150"/>
      <c r="CA180" s="151"/>
      <c r="CB180" s="151"/>
      <c r="CC180" s="151"/>
      <c r="CD180" s="150"/>
      <c r="CE180" s="151"/>
      <c r="CF180" s="151"/>
      <c r="CG180" s="151"/>
      <c r="CH180" s="150"/>
      <c r="CI180" s="151"/>
      <c r="CJ180" s="151"/>
      <c r="CK180" s="151"/>
      <c r="CL180" s="150"/>
      <c r="CM180" s="151"/>
      <c r="CN180" s="151"/>
      <c r="CO180" s="151"/>
      <c r="CP180" s="227"/>
    </row>
    <row r="181" spans="44:94" ht="195.75" thickBot="1">
      <c r="AR181" s="42">
        <v>16</v>
      </c>
      <c r="AS181" s="5" t="s">
        <v>71</v>
      </c>
      <c r="AT181" s="29">
        <v>3</v>
      </c>
      <c r="AU181" s="198">
        <v>0</v>
      </c>
      <c r="AV181" s="198"/>
      <c r="AW181" s="198"/>
      <c r="AX181" s="29">
        <v>3</v>
      </c>
      <c r="AY181" s="198">
        <v>0</v>
      </c>
      <c r="AZ181" s="198"/>
      <c r="BA181" s="198"/>
      <c r="BB181" s="29">
        <v>3</v>
      </c>
      <c r="BC181" s="198">
        <v>0</v>
      </c>
      <c r="BD181" s="198"/>
      <c r="BE181" s="198"/>
      <c r="BF181" s="29">
        <v>3</v>
      </c>
      <c r="BG181" s="198">
        <v>0</v>
      </c>
      <c r="BH181" s="198"/>
      <c r="BI181" s="198"/>
      <c r="BJ181" s="29">
        <v>3</v>
      </c>
      <c r="BK181" s="198">
        <v>0</v>
      </c>
      <c r="BL181" s="198"/>
      <c r="BM181" s="198"/>
      <c r="BN181" s="29">
        <v>3</v>
      </c>
      <c r="BO181" s="198">
        <v>0</v>
      </c>
      <c r="BP181" s="198"/>
      <c r="BQ181" s="73"/>
      <c r="BR181" s="150"/>
      <c r="BS181" s="151"/>
      <c r="BT181" s="151"/>
      <c r="BU181" s="151"/>
      <c r="BV181" s="150"/>
      <c r="BW181" s="151"/>
      <c r="BX181" s="151"/>
      <c r="BY181" s="151"/>
      <c r="BZ181" s="150"/>
      <c r="CA181" s="151"/>
      <c r="CB181" s="151"/>
      <c r="CC181" s="151"/>
      <c r="CD181" s="150"/>
      <c r="CE181" s="151"/>
      <c r="CF181" s="151"/>
      <c r="CG181" s="151"/>
      <c r="CH181" s="150"/>
      <c r="CI181" s="151"/>
      <c r="CJ181" s="151"/>
      <c r="CK181" s="151"/>
      <c r="CL181" s="150"/>
      <c r="CM181" s="151"/>
      <c r="CN181" s="151"/>
      <c r="CO181" s="151"/>
      <c r="CP181" s="227"/>
    </row>
    <row r="182" spans="44:94" ht="15.75" thickBot="1">
      <c r="AR182" s="42"/>
      <c r="AS182" s="83"/>
      <c r="AT182" s="29"/>
      <c r="AU182" s="198"/>
      <c r="AV182" s="198"/>
      <c r="AW182" s="198"/>
      <c r="AX182" s="29"/>
      <c r="AY182" s="198"/>
      <c r="AZ182" s="198"/>
      <c r="BA182" s="198"/>
      <c r="BB182" s="29"/>
      <c r="BC182" s="198"/>
      <c r="BD182" s="198"/>
      <c r="BE182" s="198"/>
      <c r="BF182" s="29"/>
      <c r="BG182" s="198"/>
      <c r="BH182" s="198"/>
      <c r="BI182" s="198"/>
      <c r="BJ182" s="29"/>
      <c r="BK182" s="198"/>
      <c r="BL182" s="198"/>
      <c r="BM182" s="198"/>
      <c r="BN182" s="29"/>
      <c r="BO182" s="198"/>
      <c r="BP182" s="198"/>
      <c r="BQ182" s="198"/>
      <c r="BR182" s="28"/>
      <c r="BS182" s="25"/>
      <c r="BT182" s="25"/>
      <c r="BU182" s="25"/>
      <c r="BV182" s="28"/>
      <c r="BW182" s="25"/>
      <c r="BX182" s="25"/>
      <c r="BY182" s="225"/>
      <c r="BZ182" s="28"/>
      <c r="CA182" s="25"/>
      <c r="CB182" s="25"/>
      <c r="CC182" s="25"/>
      <c r="CD182" s="28"/>
      <c r="CE182" s="25"/>
      <c r="CF182" s="25"/>
      <c r="CG182" s="25"/>
      <c r="CH182" s="25"/>
      <c r="CI182" s="25"/>
      <c r="CJ182" s="25"/>
      <c r="CK182" s="25"/>
      <c r="CL182" s="226"/>
      <c r="CM182" s="25"/>
      <c r="CN182" s="25"/>
      <c r="CO182" s="25"/>
      <c r="CP182" s="128"/>
    </row>
    <row r="183" spans="44:94" ht="15.75" thickBot="1">
      <c r="AR183" s="42"/>
      <c r="AS183" s="108"/>
      <c r="AT183" s="101"/>
      <c r="AU183" s="102"/>
      <c r="AV183" s="102"/>
      <c r="AW183" s="102"/>
      <c r="AX183" s="101"/>
      <c r="AY183" s="102"/>
      <c r="AZ183" s="102"/>
      <c r="BA183" s="102"/>
      <c r="BB183" s="101"/>
      <c r="BC183" s="102"/>
      <c r="BD183" s="102"/>
      <c r="BE183" s="102"/>
      <c r="BF183" s="101"/>
      <c r="BG183" s="102"/>
      <c r="BH183" s="102"/>
      <c r="BI183" s="102"/>
      <c r="BJ183" s="101"/>
      <c r="BK183" s="102"/>
      <c r="BL183" s="102"/>
      <c r="BM183" s="102"/>
      <c r="BN183" s="101">
        <v>0</v>
      </c>
      <c r="BO183" s="102"/>
      <c r="BP183" s="102"/>
      <c r="BQ183" s="102"/>
      <c r="BR183" s="101"/>
      <c r="BS183" s="102"/>
      <c r="BT183" s="102"/>
      <c r="BU183" s="102"/>
      <c r="BV183" s="101"/>
      <c r="BW183" s="102"/>
      <c r="BX183" s="102"/>
      <c r="BY183" s="104"/>
      <c r="BZ183" s="101"/>
      <c r="CA183" s="102"/>
      <c r="CB183" s="102"/>
      <c r="CC183" s="102"/>
      <c r="CD183" s="101"/>
      <c r="CE183" s="102"/>
      <c r="CF183" s="102"/>
      <c r="CG183" s="102"/>
      <c r="CH183" s="101"/>
      <c r="CI183" s="102"/>
      <c r="CJ183" s="102"/>
      <c r="CK183" s="102"/>
      <c r="CL183" s="134"/>
      <c r="CM183" s="102"/>
      <c r="CN183" s="102"/>
      <c r="CO183" s="102"/>
      <c r="CP183" s="128"/>
    </row>
    <row r="184" spans="44:94" ht="15.75" thickBot="1">
      <c r="AR184" s="42"/>
      <c r="AS184" s="108"/>
      <c r="AT184" s="101"/>
      <c r="AU184" s="102"/>
      <c r="AV184" s="102"/>
      <c r="AW184" s="102"/>
      <c r="AX184" s="101"/>
      <c r="AY184" s="102"/>
      <c r="AZ184" s="102"/>
      <c r="BA184" s="102"/>
      <c r="BB184" s="101"/>
      <c r="BC184" s="102"/>
      <c r="BD184" s="102"/>
      <c r="BE184" s="102"/>
      <c r="BF184" s="101"/>
      <c r="BG184" s="102"/>
      <c r="BH184" s="102"/>
      <c r="BI184" s="102"/>
      <c r="BJ184" s="101"/>
      <c r="BK184" s="102"/>
      <c r="BL184" s="102"/>
      <c r="BM184" s="102"/>
      <c r="BN184" s="101">
        <v>0</v>
      </c>
      <c r="BO184" s="102"/>
      <c r="BP184" s="102"/>
      <c r="BQ184" s="102"/>
      <c r="BR184" s="101"/>
      <c r="BS184" s="102"/>
      <c r="BT184" s="102"/>
      <c r="BU184" s="102"/>
      <c r="BV184" s="101"/>
      <c r="BW184" s="102"/>
      <c r="BX184" s="102"/>
      <c r="BY184" s="104"/>
      <c r="BZ184" s="101"/>
      <c r="CA184" s="102"/>
      <c r="CB184" s="102"/>
      <c r="CC184" s="102"/>
      <c r="CD184" s="101"/>
      <c r="CE184" s="102"/>
      <c r="CF184" s="102"/>
      <c r="CG184" s="102"/>
      <c r="CH184" s="101"/>
      <c r="CI184" s="102"/>
      <c r="CJ184" s="102"/>
      <c r="CK184" s="102"/>
      <c r="CL184" s="134"/>
      <c r="CM184" s="102"/>
      <c r="CN184" s="102"/>
      <c r="CO184" s="102"/>
      <c r="CP184" s="128"/>
    </row>
    <row r="185" spans="44:94" ht="15.75" thickBot="1">
      <c r="AR185" s="36"/>
      <c r="AS185" s="7"/>
      <c r="AT185" s="29"/>
      <c r="AU185" s="59"/>
      <c r="AV185" s="59"/>
      <c r="AW185" s="59"/>
      <c r="AX185" s="29"/>
      <c r="AY185" s="59"/>
      <c r="AZ185" s="59"/>
      <c r="BA185" s="59"/>
      <c r="BB185" s="29"/>
      <c r="BC185" s="59"/>
      <c r="BD185" s="59"/>
      <c r="BE185" s="59"/>
      <c r="BF185" s="29"/>
      <c r="BG185" s="59"/>
      <c r="BH185" s="59"/>
      <c r="BI185" s="59"/>
      <c r="BJ185" s="29"/>
      <c r="BK185" s="59">
        <f t="shared" ref="BK185:BO185" si="74">BK179+BK180+BK181+BK182+BK183+BK184</f>
        <v>351</v>
      </c>
      <c r="BL185" s="59">
        <f t="shared" si="74"/>
        <v>351</v>
      </c>
      <c r="BM185" s="59">
        <f t="shared" si="74"/>
        <v>0</v>
      </c>
      <c r="BN185" s="29">
        <f t="shared" si="74"/>
        <v>8</v>
      </c>
      <c r="BO185" s="59">
        <f t="shared" si="74"/>
        <v>262</v>
      </c>
      <c r="BP185" s="59"/>
      <c r="BQ185" s="59"/>
      <c r="BR185" s="29"/>
      <c r="BS185" s="59"/>
      <c r="BT185" s="59"/>
      <c r="BU185" s="59"/>
      <c r="BV185" s="29"/>
      <c r="BW185" s="59"/>
      <c r="BX185" s="59"/>
      <c r="BY185" s="59"/>
      <c r="BZ185" s="29"/>
      <c r="CA185" s="59"/>
      <c r="CB185" s="59"/>
      <c r="CC185" s="59"/>
      <c r="CD185" s="29"/>
      <c r="CE185" s="59"/>
      <c r="CF185" s="59"/>
      <c r="CG185" s="59"/>
      <c r="CH185" s="29"/>
      <c r="CI185" s="59"/>
      <c r="CJ185" s="59"/>
      <c r="CK185" s="59"/>
      <c r="CL185" s="29"/>
      <c r="CM185" s="59"/>
      <c r="CN185" s="59"/>
      <c r="CO185" s="59"/>
      <c r="CP185" s="29"/>
    </row>
    <row r="186" spans="44:94" ht="15.75" thickBot="1">
      <c r="AR186" s="42"/>
      <c r="AS186" s="5"/>
      <c r="AT186" s="29"/>
      <c r="AU186" s="57"/>
      <c r="AV186" s="57"/>
      <c r="AW186" s="57"/>
      <c r="AX186" s="29"/>
      <c r="AY186" s="57"/>
      <c r="AZ186" s="57"/>
      <c r="BA186" s="57"/>
      <c r="BB186" s="29"/>
      <c r="BC186" s="57"/>
      <c r="BD186" s="57"/>
      <c r="BE186" s="57"/>
      <c r="BF186" s="29"/>
      <c r="BG186" s="57"/>
      <c r="BH186" s="57"/>
      <c r="BI186" s="57"/>
      <c r="BJ186" s="29"/>
      <c r="BK186" s="57">
        <v>114</v>
      </c>
      <c r="BL186" s="57">
        <v>114</v>
      </c>
      <c r="BM186" s="57">
        <v>0</v>
      </c>
      <c r="BN186" s="29">
        <v>2</v>
      </c>
      <c r="BO186" s="57">
        <v>456</v>
      </c>
      <c r="BP186" s="57"/>
      <c r="BQ186" s="57"/>
      <c r="BR186" s="29"/>
      <c r="BS186" s="57"/>
      <c r="BT186" s="57"/>
      <c r="BU186" s="57"/>
      <c r="BV186" s="29"/>
      <c r="BW186" s="57"/>
      <c r="BX186" s="57"/>
      <c r="BY186" s="98"/>
      <c r="BZ186" s="29"/>
      <c r="CA186" s="57"/>
      <c r="CB186" s="57"/>
      <c r="CC186" s="57"/>
      <c r="CD186" s="29"/>
      <c r="CE186" s="198"/>
      <c r="CF186" s="198"/>
      <c r="CG186" s="198"/>
      <c r="CH186" s="29"/>
      <c r="CI186" s="198"/>
      <c r="CJ186" s="198"/>
      <c r="CK186" s="198"/>
      <c r="CL186" s="135"/>
      <c r="CM186" s="198"/>
      <c r="CN186" s="198"/>
      <c r="CO186" s="198"/>
      <c r="CP186" s="128"/>
    </row>
    <row r="187" spans="44:94" ht="15.75" thickBot="1">
      <c r="AR187" s="42"/>
      <c r="AS187" s="5"/>
      <c r="AT187" s="29"/>
      <c r="AU187" s="198"/>
      <c r="AV187" s="198"/>
      <c r="AW187" s="198"/>
      <c r="AX187" s="29"/>
      <c r="AY187" s="198"/>
      <c r="AZ187" s="198"/>
      <c r="BA187" s="198"/>
      <c r="BB187" s="29"/>
      <c r="BC187" s="198"/>
      <c r="BD187" s="198"/>
      <c r="BE187" s="198"/>
      <c r="BF187" s="29"/>
      <c r="BG187" s="198"/>
      <c r="BH187" s="198"/>
      <c r="BI187" s="198"/>
      <c r="BJ187" s="29"/>
      <c r="BK187" s="198"/>
      <c r="BL187" s="24"/>
      <c r="BM187" s="198"/>
      <c r="BN187" s="29">
        <v>2</v>
      </c>
      <c r="BO187" s="198"/>
      <c r="BP187" s="198"/>
      <c r="BQ187" s="198"/>
      <c r="BR187" s="29"/>
      <c r="BS187" s="198"/>
      <c r="BT187" s="198"/>
      <c r="BU187" s="198"/>
      <c r="BV187" s="29"/>
      <c r="BW187" s="198"/>
      <c r="BX187" s="198"/>
      <c r="BY187" s="73"/>
      <c r="BZ187" s="29"/>
      <c r="CA187" s="198"/>
      <c r="CB187" s="198"/>
      <c r="CC187" s="198"/>
      <c r="CD187" s="29"/>
      <c r="CE187" s="198"/>
      <c r="CF187" s="198"/>
      <c r="CG187" s="198"/>
      <c r="CH187" s="29"/>
      <c r="CI187" s="198"/>
      <c r="CJ187" s="198"/>
      <c r="CK187" s="198"/>
      <c r="CL187" s="135"/>
      <c r="CM187" s="198"/>
      <c r="CN187" s="198"/>
      <c r="CO187" s="198"/>
      <c r="CP187" s="128"/>
    </row>
    <row r="188" spans="44:94" ht="15.75" thickBot="1">
      <c r="AR188" s="36"/>
      <c r="AS188" s="8"/>
      <c r="AT188" s="29"/>
      <c r="AU188" s="198"/>
      <c r="AV188" s="198"/>
      <c r="AW188" s="198"/>
      <c r="AX188" s="29"/>
      <c r="AY188" s="198"/>
      <c r="AZ188" s="198"/>
      <c r="BA188" s="198"/>
      <c r="BB188" s="29"/>
      <c r="BC188" s="198"/>
      <c r="BD188" s="198"/>
      <c r="BE188" s="198"/>
      <c r="BF188" s="29"/>
      <c r="BG188" s="198"/>
      <c r="BH188" s="198"/>
      <c r="BI188" s="198"/>
      <c r="BJ188" s="29"/>
      <c r="BK188" s="198">
        <v>83</v>
      </c>
      <c r="BL188" s="198">
        <v>81</v>
      </c>
      <c r="BM188" s="198">
        <v>1</v>
      </c>
      <c r="BN188" s="29">
        <v>1</v>
      </c>
      <c r="BO188" s="198">
        <v>80</v>
      </c>
      <c r="BP188" s="198"/>
      <c r="BQ188" s="198"/>
      <c r="BR188" s="29"/>
      <c r="BS188" s="198"/>
      <c r="BT188" s="198"/>
      <c r="BU188" s="198"/>
      <c r="BV188" s="29"/>
      <c r="BW188" s="198"/>
      <c r="BX188" s="198"/>
      <c r="BY188" s="73"/>
      <c r="BZ188" s="29"/>
      <c r="CA188" s="198"/>
      <c r="CB188" s="198"/>
      <c r="CC188" s="198"/>
      <c r="CD188" s="29"/>
      <c r="CE188" s="198"/>
      <c r="CF188" s="198"/>
      <c r="CG188" s="198"/>
      <c r="CH188" s="29"/>
      <c r="CI188" s="198"/>
      <c r="CJ188" s="198"/>
      <c r="CK188" s="198"/>
      <c r="CL188" s="133"/>
      <c r="CM188" s="198"/>
      <c r="CN188" s="198"/>
      <c r="CO188" s="198"/>
      <c r="CP188" s="128"/>
    </row>
    <row r="189" spans="44:94" ht="15.75" thickBot="1">
      <c r="AR189" s="42"/>
      <c r="AS189" s="84"/>
      <c r="AT189" s="149"/>
      <c r="AU189" s="56"/>
      <c r="AV189" s="56"/>
      <c r="AW189" s="56"/>
      <c r="AX189" s="149"/>
      <c r="AY189" s="56"/>
      <c r="AZ189" s="56"/>
      <c r="BA189" s="56"/>
      <c r="BB189" s="149"/>
      <c r="BC189" s="56"/>
      <c r="BD189" s="56"/>
      <c r="BE189" s="56"/>
      <c r="BF189" s="149"/>
      <c r="BG189" s="56"/>
      <c r="BH189" s="56"/>
      <c r="BI189" s="56"/>
      <c r="BJ189" s="149"/>
      <c r="BK189" s="56"/>
      <c r="BL189" s="56"/>
      <c r="BM189" s="56"/>
      <c r="BN189" s="149">
        <v>0</v>
      </c>
      <c r="BO189" s="56"/>
      <c r="BP189" s="56"/>
      <c r="BQ189" s="56"/>
      <c r="BR189" s="149"/>
      <c r="BS189" s="56"/>
      <c r="BT189" s="56"/>
      <c r="BU189" s="56"/>
      <c r="BV189" s="149"/>
      <c r="BW189" s="56"/>
      <c r="BX189" s="56"/>
      <c r="BY189" s="75"/>
      <c r="BZ189" s="149"/>
      <c r="CA189" s="56"/>
      <c r="CB189" s="56"/>
      <c r="CC189" s="56"/>
      <c r="CD189" s="149"/>
      <c r="CE189" s="56"/>
      <c r="CF189" s="56"/>
      <c r="CG189" s="56"/>
      <c r="CH189" s="149"/>
      <c r="CI189" s="56"/>
      <c r="CJ189" s="56"/>
      <c r="CK189" s="56"/>
      <c r="CL189" s="129"/>
      <c r="CM189" s="56"/>
      <c r="CN189" s="56"/>
      <c r="CO189" s="56"/>
      <c r="CP189" s="128"/>
    </row>
    <row r="190" spans="44:94" ht="15.75" thickBot="1">
      <c r="AR190" s="42"/>
      <c r="AS190" s="109"/>
      <c r="AT190" s="101"/>
      <c r="AU190" s="102"/>
      <c r="AV190" s="102"/>
      <c r="AW190" s="102"/>
      <c r="AX190" s="101"/>
      <c r="AY190" s="102"/>
      <c r="AZ190" s="102"/>
      <c r="BA190" s="102"/>
      <c r="BB190" s="101"/>
      <c r="BC190" s="102"/>
      <c r="BD190" s="102"/>
      <c r="BE190" s="102"/>
      <c r="BF190" s="101"/>
      <c r="BG190" s="102"/>
      <c r="BH190" s="102"/>
      <c r="BI190" s="102"/>
      <c r="BJ190" s="101"/>
      <c r="BK190" s="102"/>
      <c r="BL190" s="102"/>
      <c r="BM190" s="102"/>
      <c r="BN190" s="101">
        <v>0</v>
      </c>
      <c r="BO190" s="102"/>
      <c r="BP190" s="102"/>
      <c r="BQ190" s="102"/>
      <c r="BR190" s="101"/>
      <c r="BS190" s="102"/>
      <c r="BT190" s="102"/>
      <c r="BU190" s="102"/>
      <c r="BV190" s="101"/>
      <c r="BW190" s="102"/>
      <c r="BX190" s="102"/>
      <c r="BY190" s="104"/>
      <c r="BZ190" s="101"/>
      <c r="CA190" s="102"/>
      <c r="CB190" s="102"/>
      <c r="CC190" s="102"/>
      <c r="CD190" s="101"/>
      <c r="CE190" s="102"/>
      <c r="CF190" s="102"/>
      <c r="CG190" s="102"/>
      <c r="CH190" s="101"/>
      <c r="CI190" s="102"/>
      <c r="CJ190" s="102"/>
      <c r="CK190" s="102"/>
      <c r="CL190" s="134"/>
      <c r="CM190" s="102"/>
      <c r="CN190" s="102"/>
      <c r="CO190" s="102"/>
      <c r="CP190" s="128"/>
    </row>
    <row r="191" spans="44:94">
      <c r="AR191" s="42"/>
      <c r="AS191" s="109"/>
      <c r="AT191" s="101"/>
      <c r="AU191" s="102"/>
      <c r="AV191" s="102"/>
      <c r="AW191" s="102"/>
      <c r="AX191" s="101"/>
      <c r="AY191" s="102"/>
      <c r="AZ191" s="102"/>
      <c r="BA191" s="102"/>
      <c r="BB191" s="101"/>
      <c r="BC191" s="102"/>
      <c r="BD191" s="102"/>
      <c r="BE191" s="102"/>
      <c r="BF191" s="101"/>
      <c r="BG191" s="102"/>
      <c r="BH191" s="102"/>
      <c r="BI191" s="102"/>
      <c r="BJ191" s="101"/>
      <c r="BK191" s="102"/>
      <c r="BL191" s="102"/>
      <c r="BM191" s="102"/>
      <c r="BN191" s="101">
        <v>0</v>
      </c>
      <c r="BO191" s="102"/>
      <c r="BP191" s="102"/>
      <c r="BQ191" s="102"/>
      <c r="BR191" s="101"/>
      <c r="BS191" s="102"/>
      <c r="BT191" s="102"/>
      <c r="BU191" s="102"/>
      <c r="BV191" s="101"/>
      <c r="BW191" s="102"/>
      <c r="BX191" s="102"/>
      <c r="BY191" s="104"/>
      <c r="BZ191" s="101"/>
      <c r="CA191" s="102"/>
      <c r="CB191" s="102"/>
      <c r="CC191" s="102"/>
      <c r="CD191" s="101"/>
      <c r="CE191" s="102"/>
      <c r="CF191" s="102"/>
      <c r="CG191" s="102"/>
      <c r="CH191" s="101"/>
      <c r="CI191" s="102"/>
      <c r="CJ191" s="102"/>
      <c r="CK191" s="102"/>
      <c r="CL191" s="101"/>
      <c r="CM191" s="102"/>
      <c r="CN191" s="102"/>
      <c r="CO191" s="102"/>
      <c r="CP191" s="88"/>
    </row>
    <row r="192" spans="44:94" ht="15.75" thickBot="1">
      <c r="AR192" s="42"/>
      <c r="AS192" s="22"/>
      <c r="AT192" s="29"/>
      <c r="AU192" s="59"/>
      <c r="AV192" s="59"/>
      <c r="AW192" s="59"/>
      <c r="AX192" s="29"/>
      <c r="AY192" s="59"/>
      <c r="AZ192" s="59"/>
      <c r="BA192" s="59"/>
      <c r="BB192" s="29"/>
      <c r="BC192" s="59"/>
      <c r="BD192" s="59"/>
      <c r="BE192" s="59"/>
      <c r="BF192" s="29"/>
      <c r="BG192" s="59"/>
      <c r="BH192" s="59"/>
      <c r="BI192" s="59"/>
      <c r="BJ192" s="29"/>
      <c r="BK192" s="59">
        <f t="shared" ref="BK192:CO192" si="75">BK186+BJ187:BK187+BK188+BK189+BJ190:BK190+BK191</f>
        <v>197</v>
      </c>
      <c r="BL192" s="59">
        <f t="shared" si="75"/>
        <v>195</v>
      </c>
      <c r="BM192" s="59">
        <f t="shared" si="75"/>
        <v>1</v>
      </c>
      <c r="BN192" s="29">
        <f>BN191+BN190+BN189+BN188+BN187+BN186</f>
        <v>5</v>
      </c>
      <c r="BO192" s="59">
        <f t="shared" si="75"/>
        <v>536</v>
      </c>
      <c r="BP192" s="59">
        <f t="shared" si="75"/>
        <v>0</v>
      </c>
      <c r="BQ192" s="59">
        <f t="shared" si="75"/>
        <v>0</v>
      </c>
      <c r="BR192" s="29">
        <f>BR191+BR190+BR189+BR188+BR187+BR186</f>
        <v>0</v>
      </c>
      <c r="BS192" s="59">
        <f t="shared" si="75"/>
        <v>0</v>
      </c>
      <c r="BT192" s="59">
        <f t="shared" si="75"/>
        <v>0</v>
      </c>
      <c r="BU192" s="59">
        <f t="shared" si="75"/>
        <v>0</v>
      </c>
      <c r="BV192" s="29">
        <f>BV191+BV190+BV189+BV188+BV187+BV186</f>
        <v>0</v>
      </c>
      <c r="BW192" s="59">
        <f t="shared" si="75"/>
        <v>0</v>
      </c>
      <c r="BX192" s="59">
        <f t="shared" si="75"/>
        <v>0</v>
      </c>
      <c r="BY192" s="59">
        <f t="shared" si="75"/>
        <v>0</v>
      </c>
      <c r="BZ192" s="29">
        <f>BZ191+BZ190+BZ189+BZ188+BZ187+BZ186</f>
        <v>0</v>
      </c>
      <c r="CA192" s="59">
        <f t="shared" si="75"/>
        <v>0</v>
      </c>
      <c r="CB192" s="59">
        <f t="shared" si="75"/>
        <v>0</v>
      </c>
      <c r="CC192" s="59">
        <f t="shared" si="75"/>
        <v>0</v>
      </c>
      <c r="CD192" s="29">
        <f>CD191+CD190+CD189+CD188+CD187+CD186</f>
        <v>0</v>
      </c>
      <c r="CE192" s="59">
        <f t="shared" si="75"/>
        <v>0</v>
      </c>
      <c r="CF192" s="59">
        <f t="shared" si="75"/>
        <v>0</v>
      </c>
      <c r="CG192" s="59">
        <f t="shared" si="75"/>
        <v>0</v>
      </c>
      <c r="CH192" s="29">
        <f>CH191+CH190+CH189+CH188+CH187+CH186</f>
        <v>0</v>
      </c>
      <c r="CI192" s="59">
        <f t="shared" si="75"/>
        <v>0</v>
      </c>
      <c r="CJ192" s="59">
        <f t="shared" si="75"/>
        <v>0</v>
      </c>
      <c r="CK192" s="59">
        <f t="shared" si="75"/>
        <v>0</v>
      </c>
      <c r="CL192" s="29">
        <f>CL191+CL190+CL189+CL188+CL187+CL186</f>
        <v>0</v>
      </c>
      <c r="CM192" s="59">
        <f t="shared" si="75"/>
        <v>0</v>
      </c>
      <c r="CN192" s="59">
        <f t="shared" si="75"/>
        <v>0</v>
      </c>
      <c r="CO192" s="59">
        <f t="shared" si="75"/>
        <v>0</v>
      </c>
      <c r="CP192" s="128">
        <f>CP186+CP187+CP188+CP189</f>
        <v>0</v>
      </c>
    </row>
    <row r="193" spans="44:94" ht="15.75" thickBot="1">
      <c r="AR193" s="36"/>
      <c r="AS193" s="9"/>
      <c r="AT193" s="29"/>
      <c r="AU193" s="198"/>
      <c r="AV193" s="198"/>
      <c r="AW193" s="198"/>
      <c r="AX193" s="29"/>
      <c r="AY193" s="198"/>
      <c r="AZ193" s="198"/>
      <c r="BA193" s="198"/>
      <c r="BB193" s="29"/>
      <c r="BC193" s="198"/>
      <c r="BD193" s="198"/>
      <c r="BE193" s="198"/>
      <c r="BF193" s="29"/>
      <c r="BG193" s="198"/>
      <c r="BH193" s="198"/>
      <c r="BI193" s="198"/>
      <c r="BJ193" s="29"/>
      <c r="BK193" s="198">
        <v>18</v>
      </c>
      <c r="BL193" s="198">
        <v>18</v>
      </c>
      <c r="BM193" s="198">
        <v>2</v>
      </c>
      <c r="BN193" s="29">
        <v>2</v>
      </c>
      <c r="BO193" s="198">
        <v>5</v>
      </c>
      <c r="BP193" s="198">
        <v>5</v>
      </c>
      <c r="BQ193" s="198">
        <v>2</v>
      </c>
      <c r="BR193" s="29">
        <v>2</v>
      </c>
      <c r="BS193" s="198">
        <v>4</v>
      </c>
      <c r="BT193" s="198">
        <v>4</v>
      </c>
      <c r="BU193" s="198">
        <v>3</v>
      </c>
      <c r="BV193" s="29">
        <v>2</v>
      </c>
      <c r="BW193" s="198">
        <v>3</v>
      </c>
      <c r="BX193" s="198">
        <v>3</v>
      </c>
      <c r="BY193" s="73">
        <v>3</v>
      </c>
      <c r="BZ193" s="29"/>
      <c r="CA193" s="198"/>
      <c r="CB193" s="198"/>
      <c r="CC193" s="198"/>
      <c r="CD193" s="29"/>
      <c r="CE193" s="198"/>
      <c r="CF193" s="198"/>
      <c r="CG193" s="198"/>
      <c r="CH193" s="135"/>
      <c r="CI193" s="198"/>
      <c r="CJ193" s="198"/>
      <c r="CK193" s="198"/>
      <c r="CL193" s="135"/>
      <c r="CM193" s="198"/>
      <c r="CN193" s="198"/>
      <c r="CO193" s="198"/>
      <c r="CP193" s="128"/>
    </row>
    <row r="194" spans="44:94">
      <c r="AR194" s="42"/>
      <c r="AS194" s="26"/>
      <c r="AT194" s="30"/>
      <c r="AU194" s="198"/>
      <c r="AV194" s="198"/>
      <c r="AW194" s="198"/>
      <c r="AX194" s="30"/>
      <c r="AY194" s="198"/>
      <c r="AZ194" s="198"/>
      <c r="BA194" s="198"/>
      <c r="BB194" s="30"/>
      <c r="BC194" s="198"/>
      <c r="BD194" s="198"/>
      <c r="BE194" s="198"/>
      <c r="BF194" s="30"/>
      <c r="BG194" s="198"/>
      <c r="BH194" s="198"/>
      <c r="BI194" s="198"/>
      <c r="BJ194" s="30"/>
      <c r="BK194" s="198">
        <v>0</v>
      </c>
      <c r="BL194" s="198"/>
      <c r="BM194" s="198"/>
      <c r="BN194" s="30">
        <v>1</v>
      </c>
      <c r="BO194" s="198">
        <v>0</v>
      </c>
      <c r="BP194" s="198"/>
      <c r="BQ194" s="198"/>
      <c r="BR194" s="30">
        <v>1</v>
      </c>
      <c r="BS194" s="198"/>
      <c r="BT194" s="198"/>
      <c r="BU194" s="198"/>
      <c r="BV194" s="30"/>
      <c r="BW194" s="198"/>
      <c r="BX194" s="198"/>
      <c r="BY194" s="73"/>
      <c r="BZ194" s="29"/>
      <c r="CA194" s="198"/>
      <c r="CB194" s="198"/>
      <c r="CC194" s="198"/>
      <c r="CD194" s="29"/>
      <c r="CE194" s="198"/>
      <c r="CF194" s="198"/>
      <c r="CG194" s="198"/>
      <c r="CH194" s="29"/>
      <c r="CI194" s="198"/>
      <c r="CJ194" s="198"/>
      <c r="CK194" s="198"/>
      <c r="CL194" s="135">
        <v>0</v>
      </c>
      <c r="CM194" s="198"/>
      <c r="CN194" s="198"/>
      <c r="CO194" s="198"/>
      <c r="CP194" s="128">
        <f t="shared" ref="CP194:CP216" si="76">AT194+AX194+BB194+BF194+BJ194+BN194+BR194+BV194++BZ194+CD194+CH194+CL194</f>
        <v>2</v>
      </c>
    </row>
    <row r="195" spans="44:94">
      <c r="AR195" s="37"/>
      <c r="AS195" s="6"/>
      <c r="AT195" s="29"/>
      <c r="AU195" s="24"/>
      <c r="AV195" s="24"/>
      <c r="AW195" s="24"/>
      <c r="AX195" s="29"/>
      <c r="AY195" s="24"/>
      <c r="AZ195" s="24"/>
      <c r="BA195" s="24"/>
      <c r="BB195" s="29"/>
      <c r="BC195" s="24"/>
      <c r="BD195" s="24"/>
      <c r="BE195" s="24"/>
      <c r="BF195" s="29"/>
      <c r="BG195" s="24"/>
      <c r="BH195" s="24"/>
      <c r="BI195" s="24"/>
      <c r="BJ195" s="29"/>
      <c r="BK195" s="24">
        <f t="shared" ref="BK195:BQ195" si="77">BK187+BK188+BK192+BK193+BK194</f>
        <v>298</v>
      </c>
      <c r="BL195" s="24">
        <f t="shared" si="77"/>
        <v>294</v>
      </c>
      <c r="BM195" s="24">
        <f t="shared" si="77"/>
        <v>4</v>
      </c>
      <c r="BN195" s="29">
        <v>2</v>
      </c>
      <c r="BO195" s="24">
        <f t="shared" si="77"/>
        <v>621</v>
      </c>
      <c r="BP195" s="24">
        <f t="shared" si="77"/>
        <v>5</v>
      </c>
      <c r="BQ195" s="24">
        <f t="shared" si="77"/>
        <v>2</v>
      </c>
      <c r="BR195" s="29">
        <v>2</v>
      </c>
      <c r="BS195" s="24"/>
      <c r="BT195" s="24"/>
      <c r="BU195" s="24"/>
      <c r="BV195" s="29"/>
      <c r="BW195" s="24"/>
      <c r="BX195" s="24"/>
      <c r="BY195" s="74"/>
      <c r="BZ195" s="29"/>
      <c r="CA195" s="198"/>
      <c r="CB195" s="198"/>
      <c r="CC195" s="198"/>
      <c r="CD195" s="29"/>
      <c r="CE195" s="198"/>
      <c r="CF195" s="198"/>
      <c r="CG195" s="198"/>
      <c r="CH195" s="29"/>
      <c r="CI195" s="198"/>
      <c r="CJ195" s="198"/>
      <c r="CK195" s="198"/>
      <c r="CL195" s="135">
        <v>0</v>
      </c>
      <c r="CM195" s="198"/>
      <c r="CN195" s="198"/>
      <c r="CO195" s="198"/>
      <c r="CP195" s="128">
        <f t="shared" si="76"/>
        <v>4</v>
      </c>
    </row>
    <row r="196" spans="44:94">
      <c r="AR196" s="167"/>
      <c r="AS196" s="172"/>
      <c r="AT196" s="29"/>
      <c r="AU196" s="198"/>
      <c r="AV196" s="56"/>
      <c r="AW196" s="198"/>
      <c r="AX196" s="29"/>
      <c r="AY196" s="198"/>
      <c r="AZ196" s="198"/>
      <c r="BA196" s="198"/>
      <c r="BB196" s="29"/>
      <c r="BC196" s="198"/>
      <c r="BD196" s="198"/>
      <c r="BE196" s="198"/>
      <c r="BF196" s="29"/>
      <c r="BG196" s="198"/>
      <c r="BH196" s="198"/>
      <c r="BI196" s="198"/>
      <c r="BJ196" s="29"/>
      <c r="BK196" s="198">
        <v>5</v>
      </c>
      <c r="BL196" s="24">
        <v>5</v>
      </c>
      <c r="BM196" s="198">
        <v>0</v>
      </c>
      <c r="BN196" s="29">
        <v>2</v>
      </c>
      <c r="BO196" s="198">
        <v>0</v>
      </c>
      <c r="BP196" s="198">
        <v>0</v>
      </c>
      <c r="BQ196" s="198">
        <v>0</v>
      </c>
      <c r="BR196" s="29">
        <v>2</v>
      </c>
      <c r="BS196" s="198"/>
      <c r="BT196" s="198"/>
      <c r="BU196" s="198"/>
      <c r="BV196" s="29"/>
      <c r="BW196" s="198"/>
      <c r="BX196" s="198"/>
      <c r="BY196" s="73"/>
      <c r="BZ196" s="29"/>
      <c r="CA196" s="198"/>
      <c r="CB196" s="198"/>
      <c r="CC196" s="198"/>
      <c r="CD196" s="29"/>
      <c r="CE196" s="198"/>
      <c r="CF196" s="198"/>
      <c r="CG196" s="198"/>
      <c r="CH196" s="29"/>
      <c r="CI196" s="198"/>
      <c r="CJ196" s="198"/>
      <c r="CK196" s="198"/>
      <c r="CL196" s="135">
        <v>0</v>
      </c>
      <c r="CM196" s="198">
        <v>0</v>
      </c>
      <c r="CN196" s="198">
        <v>0</v>
      </c>
      <c r="CO196" s="198">
        <v>0</v>
      </c>
      <c r="CP196" s="128">
        <f t="shared" si="76"/>
        <v>4</v>
      </c>
    </row>
    <row r="197" spans="44:94">
      <c r="AR197" s="199"/>
      <c r="AS197" s="171"/>
      <c r="AT197" s="29"/>
      <c r="AU197" s="198"/>
      <c r="AV197" s="198"/>
      <c r="AW197" s="198"/>
      <c r="AX197" s="29"/>
      <c r="AY197" s="198"/>
      <c r="AZ197" s="198"/>
      <c r="BA197" s="198"/>
      <c r="BB197" s="29"/>
      <c r="BC197" s="198"/>
      <c r="BD197" s="198"/>
      <c r="BE197" s="198"/>
      <c r="BF197" s="29"/>
      <c r="BG197" s="198"/>
      <c r="BH197" s="198"/>
      <c r="BI197" s="198"/>
      <c r="BJ197" s="29"/>
      <c r="BK197" s="198">
        <v>0</v>
      </c>
      <c r="BL197" s="198">
        <v>0</v>
      </c>
      <c r="BM197" s="198"/>
      <c r="BN197" s="29">
        <v>1</v>
      </c>
      <c r="BO197" s="198">
        <v>0</v>
      </c>
      <c r="BP197" s="198">
        <v>0</v>
      </c>
      <c r="BQ197" s="198">
        <v>0</v>
      </c>
      <c r="BR197" s="29">
        <v>1</v>
      </c>
      <c r="BS197" s="198"/>
      <c r="BT197" s="198"/>
      <c r="BU197" s="198"/>
      <c r="BV197" s="29"/>
      <c r="BW197" s="198"/>
      <c r="BX197" s="198"/>
      <c r="BY197" s="73"/>
      <c r="BZ197" s="29"/>
      <c r="CA197" s="198"/>
      <c r="CB197" s="198"/>
      <c r="CC197" s="198"/>
      <c r="CD197" s="29"/>
      <c r="CE197" s="198"/>
      <c r="CF197" s="198"/>
      <c r="CG197" s="198"/>
      <c r="CH197" s="29"/>
      <c r="CI197" s="198"/>
      <c r="CJ197" s="198"/>
      <c r="CK197" s="198"/>
      <c r="CL197" s="135">
        <v>0</v>
      </c>
      <c r="CM197" s="198"/>
      <c r="CN197" s="198"/>
      <c r="CO197" s="198"/>
      <c r="CP197" s="128">
        <f t="shared" si="76"/>
        <v>2</v>
      </c>
    </row>
    <row r="198" spans="44:94">
      <c r="AR198" s="199"/>
      <c r="AS198" s="85"/>
      <c r="AT198" s="29"/>
      <c r="AU198" s="198"/>
      <c r="AV198" s="198"/>
      <c r="AW198" s="198"/>
      <c r="AX198" s="29"/>
      <c r="AY198" s="198"/>
      <c r="AZ198" s="198"/>
      <c r="BA198" s="198"/>
      <c r="BB198" s="29"/>
      <c r="BC198" s="198"/>
      <c r="BD198" s="198"/>
      <c r="BE198" s="198"/>
      <c r="BF198" s="29"/>
      <c r="BG198" s="198"/>
      <c r="BH198" s="198"/>
      <c r="BI198" s="198"/>
      <c r="BJ198" s="29"/>
      <c r="BK198" s="198"/>
      <c r="BL198" s="198"/>
      <c r="BM198" s="198"/>
      <c r="BN198" s="29">
        <v>0</v>
      </c>
      <c r="BO198" s="198"/>
      <c r="BP198" s="198"/>
      <c r="BQ198" s="198"/>
      <c r="BR198" s="29">
        <v>0</v>
      </c>
      <c r="BS198" s="198"/>
      <c r="BT198" s="198"/>
      <c r="BU198" s="198"/>
      <c r="BV198" s="29"/>
      <c r="BW198" s="198"/>
      <c r="BX198" s="198"/>
      <c r="BY198" s="73"/>
      <c r="BZ198" s="29"/>
      <c r="CA198" s="198"/>
      <c r="CB198" s="198"/>
      <c r="CC198" s="198"/>
      <c r="CD198" s="29"/>
      <c r="CE198" s="198"/>
      <c r="CF198" s="198"/>
      <c r="CG198" s="198"/>
      <c r="CH198" s="29"/>
      <c r="CI198" s="198"/>
      <c r="CJ198" s="198"/>
      <c r="CK198" s="198"/>
      <c r="CL198" s="133">
        <v>0</v>
      </c>
      <c r="CM198" s="198"/>
      <c r="CN198" s="198"/>
      <c r="CO198" s="198"/>
      <c r="CP198" s="128">
        <f t="shared" si="76"/>
        <v>0</v>
      </c>
    </row>
    <row r="199" spans="44:94">
      <c r="AR199" s="199"/>
      <c r="AS199" s="86"/>
      <c r="AT199" s="149"/>
      <c r="AU199" s="56"/>
      <c r="AV199" s="56"/>
      <c r="AW199" s="56"/>
      <c r="AX199" s="149"/>
      <c r="AY199" s="56"/>
      <c r="AZ199" s="56"/>
      <c r="BA199" s="56"/>
      <c r="BB199" s="149"/>
      <c r="BC199" s="56"/>
      <c r="BD199" s="56"/>
      <c r="BE199" s="56"/>
      <c r="BF199" s="149"/>
      <c r="BG199" s="56"/>
      <c r="BH199" s="56"/>
      <c r="BI199" s="56"/>
      <c r="BJ199" s="149"/>
      <c r="BK199" s="56">
        <v>0</v>
      </c>
      <c r="BL199" s="56">
        <v>0</v>
      </c>
      <c r="BM199" s="56">
        <v>0</v>
      </c>
      <c r="BN199" s="149">
        <v>0</v>
      </c>
      <c r="BO199" s="56">
        <v>0</v>
      </c>
      <c r="BP199" s="56">
        <v>0</v>
      </c>
      <c r="BQ199" s="56">
        <v>0</v>
      </c>
      <c r="BR199" s="149">
        <v>0</v>
      </c>
      <c r="BS199" s="56"/>
      <c r="BT199" s="56"/>
      <c r="BU199" s="56"/>
      <c r="BV199" s="149"/>
      <c r="BW199" s="56"/>
      <c r="BX199" s="56"/>
      <c r="BY199" s="75"/>
      <c r="BZ199" s="149"/>
      <c r="CA199" s="56"/>
      <c r="CB199" s="56"/>
      <c r="CC199" s="56"/>
      <c r="CD199" s="149"/>
      <c r="CE199" s="56"/>
      <c r="CF199" s="56"/>
      <c r="CG199" s="56"/>
      <c r="CH199" s="149"/>
      <c r="CI199" s="56"/>
      <c r="CJ199" s="56"/>
      <c r="CK199" s="56"/>
      <c r="CL199" s="129"/>
      <c r="CM199" s="56">
        <v>0</v>
      </c>
      <c r="CN199" s="56">
        <v>0</v>
      </c>
      <c r="CO199" s="56">
        <v>0</v>
      </c>
      <c r="CP199" s="128">
        <f t="shared" si="76"/>
        <v>0</v>
      </c>
    </row>
    <row r="200" spans="44:94">
      <c r="AR200" s="199"/>
      <c r="AS200" s="110"/>
      <c r="AT200" s="101"/>
      <c r="AU200" s="102"/>
      <c r="AV200" s="102"/>
      <c r="AW200" s="102"/>
      <c r="AX200" s="101"/>
      <c r="AY200" s="102"/>
      <c r="AZ200" s="102"/>
      <c r="BA200" s="102"/>
      <c r="BB200" s="101"/>
      <c r="BC200" s="102"/>
      <c r="BD200" s="102"/>
      <c r="BE200" s="102"/>
      <c r="BF200" s="101"/>
      <c r="BG200" s="102"/>
      <c r="BH200" s="102"/>
      <c r="BI200" s="102"/>
      <c r="BJ200" s="101"/>
      <c r="BK200" s="102">
        <v>118</v>
      </c>
      <c r="BL200" s="102">
        <v>118</v>
      </c>
      <c r="BM200" s="102">
        <v>29</v>
      </c>
      <c r="BN200" s="101">
        <v>1</v>
      </c>
      <c r="BO200" s="102">
        <v>0</v>
      </c>
      <c r="BP200" s="102">
        <v>0</v>
      </c>
      <c r="BQ200" s="102">
        <v>0</v>
      </c>
      <c r="BR200" s="101">
        <v>1</v>
      </c>
      <c r="BS200" s="102"/>
      <c r="BT200" s="102"/>
      <c r="BU200" s="102"/>
      <c r="BV200" s="101"/>
      <c r="BW200" s="102"/>
      <c r="BX200" s="102"/>
      <c r="BY200" s="104"/>
      <c r="BZ200" s="101"/>
      <c r="CA200" s="102"/>
      <c r="CB200" s="102"/>
      <c r="CC200" s="102"/>
      <c r="CD200" s="101"/>
      <c r="CE200" s="102"/>
      <c r="CF200" s="102"/>
      <c r="CG200" s="102"/>
      <c r="CH200" s="101"/>
      <c r="CI200" s="102"/>
      <c r="CJ200" s="102"/>
      <c r="CK200" s="102"/>
      <c r="CL200" s="134">
        <v>0</v>
      </c>
      <c r="CM200" s="102">
        <v>0</v>
      </c>
      <c r="CN200" s="102">
        <v>0</v>
      </c>
      <c r="CO200" s="102">
        <v>0</v>
      </c>
      <c r="CP200" s="128">
        <f t="shared" si="76"/>
        <v>2</v>
      </c>
    </row>
    <row r="201" spans="44:94" ht="15.75" thickBot="1">
      <c r="AR201" s="199"/>
      <c r="AS201" s="169"/>
      <c r="AT201" s="30"/>
      <c r="AU201" s="198"/>
      <c r="AV201" s="198"/>
      <c r="AW201" s="198"/>
      <c r="AX201" s="30"/>
      <c r="AY201" s="198"/>
      <c r="AZ201" s="198"/>
      <c r="BA201" s="198"/>
      <c r="BB201" s="30"/>
      <c r="BC201" s="198"/>
      <c r="BD201" s="198"/>
      <c r="BE201" s="198"/>
      <c r="BF201" s="30"/>
      <c r="BG201" s="198"/>
      <c r="BH201" s="198"/>
      <c r="BI201" s="198"/>
      <c r="BJ201" s="30"/>
      <c r="BK201" s="198">
        <v>38</v>
      </c>
      <c r="BL201" s="198">
        <v>38</v>
      </c>
      <c r="BM201" s="198">
        <v>0</v>
      </c>
      <c r="BN201" s="30">
        <v>1</v>
      </c>
      <c r="BO201" s="198">
        <v>38</v>
      </c>
      <c r="BP201" s="198">
        <v>38</v>
      </c>
      <c r="BQ201" s="198">
        <v>0</v>
      </c>
      <c r="BR201" s="30">
        <v>1</v>
      </c>
      <c r="BS201" s="198"/>
      <c r="BT201" s="198"/>
      <c r="BU201" s="198"/>
      <c r="BV201" s="30"/>
      <c r="BW201" s="198"/>
      <c r="BX201" s="198"/>
      <c r="BY201" s="73"/>
      <c r="BZ201" s="30"/>
      <c r="CA201" s="198"/>
      <c r="CB201" s="198"/>
      <c r="CC201" s="198"/>
      <c r="CD201" s="30"/>
      <c r="CE201" s="198"/>
      <c r="CF201" s="198"/>
      <c r="CG201" s="198"/>
      <c r="CH201" s="29"/>
      <c r="CI201" s="198"/>
      <c r="CJ201" s="198"/>
      <c r="CK201" s="198"/>
      <c r="CL201" s="30">
        <f t="shared" ref="CL201" si="78">CL192+CL193+CL194+CL195+CL196+CL197+CL198+CL200</f>
        <v>0</v>
      </c>
      <c r="CM201" s="198">
        <v>0</v>
      </c>
      <c r="CN201" s="198">
        <v>0</v>
      </c>
      <c r="CO201" s="198">
        <v>0</v>
      </c>
      <c r="CP201" s="128">
        <f t="shared" si="76"/>
        <v>2</v>
      </c>
    </row>
    <row r="202" spans="44:94" ht="15.75" thickBot="1">
      <c r="AR202" s="199"/>
      <c r="AS202" s="10"/>
      <c r="AT202" s="29"/>
      <c r="AU202" s="59"/>
      <c r="AV202" s="59"/>
      <c r="AW202" s="59"/>
      <c r="AX202" s="29"/>
      <c r="AY202" s="58"/>
      <c r="AZ202" s="58"/>
      <c r="BA202" s="58"/>
      <c r="BB202" s="29"/>
      <c r="BC202" s="58"/>
      <c r="BD202" s="58"/>
      <c r="BE202" s="58"/>
      <c r="BF202" s="29"/>
      <c r="BG202" s="58"/>
      <c r="BH202" s="58"/>
      <c r="BI202" s="58"/>
      <c r="BJ202" s="29"/>
      <c r="BK202" s="58">
        <f t="shared" ref="BK202:BQ202" si="79">BK193+BK194+BK195+BK196+BK197+BK198+BK199+BK201</f>
        <v>359</v>
      </c>
      <c r="BL202" s="58">
        <f t="shared" si="79"/>
        <v>355</v>
      </c>
      <c r="BM202" s="58">
        <f t="shared" si="79"/>
        <v>6</v>
      </c>
      <c r="BN202" s="29">
        <f t="shared" ref="BN202" si="80">BN201+BN200+BN199+BN198+BN197+BN196+BN195+BN194+BN193</f>
        <v>10</v>
      </c>
      <c r="BO202" s="58">
        <f t="shared" si="79"/>
        <v>664</v>
      </c>
      <c r="BP202" s="58">
        <f t="shared" si="79"/>
        <v>48</v>
      </c>
      <c r="BQ202" s="58">
        <f t="shared" si="79"/>
        <v>4</v>
      </c>
      <c r="BR202" s="29">
        <f t="shared" ref="BR202" si="81">BR201+BR200+BR199+BR198+BR197+BR196+BR195+BR194+BR193</f>
        <v>10</v>
      </c>
      <c r="BS202" s="58"/>
      <c r="BT202" s="58"/>
      <c r="BU202" s="58"/>
      <c r="BV202" s="29"/>
      <c r="BW202" s="58"/>
      <c r="BX202" s="58"/>
      <c r="BY202" s="58"/>
      <c r="BZ202" s="29"/>
      <c r="CA202" s="58"/>
      <c r="CB202" s="58"/>
      <c r="CC202" s="58"/>
      <c r="CD202" s="29"/>
      <c r="CE202" s="58"/>
      <c r="CF202" s="58"/>
      <c r="CG202" s="58"/>
      <c r="CH202" s="29"/>
      <c r="CI202" s="58"/>
      <c r="CJ202" s="58"/>
      <c r="CK202" s="58"/>
      <c r="CL202" s="29"/>
      <c r="CM202" s="58"/>
      <c r="CN202" s="58"/>
      <c r="CO202" s="58"/>
      <c r="CP202" s="88"/>
    </row>
    <row r="203" spans="44:94" ht="15.75" thickBot="1">
      <c r="AR203" s="199"/>
      <c r="AS203" s="9"/>
      <c r="AT203" s="29"/>
      <c r="AU203" s="198"/>
      <c r="AV203" s="198"/>
      <c r="AW203" s="198"/>
      <c r="AX203" s="29"/>
      <c r="AY203" s="198"/>
      <c r="AZ203" s="198"/>
      <c r="BA203" s="198"/>
      <c r="BB203" s="29"/>
      <c r="BC203" s="198"/>
      <c r="BD203" s="198"/>
      <c r="BE203" s="198"/>
      <c r="BF203" s="29"/>
      <c r="BG203" s="198"/>
      <c r="BH203" s="198"/>
      <c r="BI203" s="198"/>
      <c r="BJ203" s="29"/>
      <c r="BK203" s="198">
        <v>401</v>
      </c>
      <c r="BL203" s="24">
        <v>369</v>
      </c>
      <c r="BM203" s="198">
        <v>0</v>
      </c>
      <c r="BN203" s="29">
        <v>1</v>
      </c>
      <c r="BO203" s="198">
        <v>210</v>
      </c>
      <c r="BP203" s="198">
        <v>203</v>
      </c>
      <c r="BQ203" s="198">
        <v>158</v>
      </c>
      <c r="BR203" s="29">
        <v>1</v>
      </c>
      <c r="BS203" s="198"/>
      <c r="BT203" s="198"/>
      <c r="BU203" s="198"/>
      <c r="BV203" s="29"/>
      <c r="BW203" s="198"/>
      <c r="BX203" s="198"/>
      <c r="BY203" s="73"/>
      <c r="BZ203" s="29"/>
      <c r="CA203" s="198"/>
      <c r="CB203" s="198"/>
      <c r="CC203" s="198"/>
      <c r="CD203" s="29"/>
      <c r="CE203" s="198"/>
      <c r="CF203" s="198"/>
      <c r="CG203" s="198"/>
      <c r="CH203" s="29"/>
      <c r="CI203" s="198"/>
      <c r="CJ203" s="198"/>
      <c r="CK203" s="198"/>
      <c r="CL203" s="133"/>
      <c r="CM203" s="198"/>
      <c r="CN203" s="198"/>
      <c r="CO203" s="198"/>
      <c r="CP203" s="128"/>
    </row>
    <row r="204" spans="44:94" ht="15.75" thickBot="1">
      <c r="AR204" s="199"/>
      <c r="AS204" s="9"/>
      <c r="AT204" s="149"/>
      <c r="AU204" s="56"/>
      <c r="AV204" s="56"/>
      <c r="AW204" s="56"/>
      <c r="AX204" s="149"/>
      <c r="AY204" s="56"/>
      <c r="AZ204" s="56"/>
      <c r="BA204" s="56"/>
      <c r="BB204" s="149"/>
      <c r="BC204" s="56"/>
      <c r="BD204" s="56"/>
      <c r="BE204" s="56"/>
      <c r="BF204" s="149"/>
      <c r="BG204" s="56"/>
      <c r="BH204" s="56"/>
      <c r="BI204" s="56"/>
      <c r="BJ204" s="149"/>
      <c r="BK204" s="56">
        <v>0</v>
      </c>
      <c r="BL204" s="56"/>
      <c r="BM204" s="56"/>
      <c r="BN204" s="149">
        <v>1</v>
      </c>
      <c r="BO204" s="56">
        <v>0</v>
      </c>
      <c r="BP204" s="56"/>
      <c r="BQ204" s="56"/>
      <c r="BR204" s="149">
        <v>1</v>
      </c>
      <c r="BS204" s="56"/>
      <c r="BT204" s="56"/>
      <c r="BU204" s="56"/>
      <c r="BV204" s="149"/>
      <c r="BW204" s="56"/>
      <c r="BX204" s="56"/>
      <c r="BY204" s="75"/>
      <c r="BZ204" s="149"/>
      <c r="CA204" s="56"/>
      <c r="CB204" s="56"/>
      <c r="CC204" s="56"/>
      <c r="CD204" s="149"/>
      <c r="CE204" s="56"/>
      <c r="CF204" s="56"/>
      <c r="CG204" s="56"/>
      <c r="CH204" s="149"/>
      <c r="CI204" s="56"/>
      <c r="CJ204" s="56"/>
      <c r="CK204" s="56"/>
      <c r="CL204" s="133">
        <v>0</v>
      </c>
      <c r="CM204" s="56"/>
      <c r="CN204" s="56"/>
      <c r="CO204" s="56"/>
      <c r="CP204" s="128">
        <f t="shared" si="76"/>
        <v>2</v>
      </c>
    </row>
    <row r="205" spans="44:94">
      <c r="AR205" s="199"/>
      <c r="AS205" s="116"/>
      <c r="AT205" s="101"/>
      <c r="AU205" s="102"/>
      <c r="AV205" s="102"/>
      <c r="AW205" s="102"/>
      <c r="AX205" s="101"/>
      <c r="AY205" s="102"/>
      <c r="AZ205" s="102"/>
      <c r="BA205" s="102"/>
      <c r="BB205" s="101"/>
      <c r="BC205" s="102"/>
      <c r="BD205" s="102"/>
      <c r="BE205" s="102"/>
      <c r="BF205" s="101"/>
      <c r="BG205" s="102"/>
      <c r="BH205" s="102"/>
      <c r="BI205" s="102"/>
      <c r="BJ205" s="101"/>
      <c r="BK205" s="102"/>
      <c r="BL205" s="102"/>
      <c r="BM205" s="102"/>
      <c r="BN205" s="101">
        <v>0</v>
      </c>
      <c r="BO205" s="102"/>
      <c r="BP205" s="102"/>
      <c r="BQ205" s="102"/>
      <c r="BR205" s="101">
        <v>0</v>
      </c>
      <c r="BS205" s="102"/>
      <c r="BT205" s="102"/>
      <c r="BU205" s="102"/>
      <c r="BV205" s="101"/>
      <c r="BW205" s="102"/>
      <c r="BX205" s="102"/>
      <c r="BY205" s="104"/>
      <c r="BZ205" s="101"/>
      <c r="CA205" s="102"/>
      <c r="CB205" s="102"/>
      <c r="CC205" s="102"/>
      <c r="CD205" s="101"/>
      <c r="CE205" s="102"/>
      <c r="CF205" s="102"/>
      <c r="CG205" s="102"/>
      <c r="CH205" s="101"/>
      <c r="CI205" s="102"/>
      <c r="CJ205" s="102"/>
      <c r="CK205" s="102"/>
      <c r="CL205" s="134">
        <v>0</v>
      </c>
      <c r="CM205" s="102"/>
      <c r="CN205" s="102"/>
      <c r="CO205" s="102"/>
      <c r="CP205" s="128">
        <f t="shared" si="76"/>
        <v>0</v>
      </c>
    </row>
    <row r="206" spans="44:94" ht="15.75" thickBot="1">
      <c r="AR206" s="199"/>
      <c r="AS206" s="83"/>
      <c r="AT206" s="29"/>
      <c r="AU206" s="198"/>
      <c r="AV206" s="198"/>
      <c r="AW206" s="198"/>
      <c r="AX206" s="29"/>
      <c r="AY206" s="198"/>
      <c r="AZ206" s="198"/>
      <c r="BA206" s="198"/>
      <c r="BB206" s="29"/>
      <c r="BC206" s="198"/>
      <c r="BD206" s="198"/>
      <c r="BE206" s="198"/>
      <c r="BF206" s="29"/>
      <c r="BG206" s="198"/>
      <c r="BH206" s="198"/>
      <c r="BI206" s="198"/>
      <c r="BJ206" s="29"/>
      <c r="BK206" s="198"/>
      <c r="BL206" s="198"/>
      <c r="BM206" s="198"/>
      <c r="BN206" s="29"/>
      <c r="BO206" s="198"/>
      <c r="BP206" s="198"/>
      <c r="BQ206" s="198"/>
      <c r="BR206" s="29">
        <v>0</v>
      </c>
      <c r="BS206" s="198"/>
      <c r="BT206" s="198"/>
      <c r="BU206" s="198"/>
      <c r="BV206" s="29"/>
      <c r="BW206" s="198"/>
      <c r="BX206" s="198"/>
      <c r="BY206" s="73"/>
      <c r="BZ206" s="29"/>
      <c r="CA206" s="198"/>
      <c r="CB206" s="198"/>
      <c r="CC206" s="198"/>
      <c r="CD206" s="29"/>
      <c r="CE206" s="198"/>
      <c r="CF206" s="198"/>
      <c r="CG206" s="198"/>
      <c r="CH206" s="29"/>
      <c r="CI206" s="198"/>
      <c r="CJ206" s="198"/>
      <c r="CK206" s="198"/>
      <c r="CL206" s="29">
        <f t="shared" ref="CL206" si="82">CL202+CL203+CL204+CL205+CL205</f>
        <v>0</v>
      </c>
      <c r="CM206" s="198"/>
      <c r="CN206" s="198"/>
      <c r="CO206" s="198"/>
      <c r="CP206" s="88"/>
    </row>
    <row r="207" spans="44:94" ht="15.75" thickBot="1">
      <c r="AR207" s="199"/>
      <c r="AS207" s="7"/>
      <c r="AT207" s="29"/>
      <c r="AU207" s="59"/>
      <c r="AV207" s="59"/>
      <c r="AW207" s="59"/>
      <c r="AX207" s="29"/>
      <c r="AY207" s="59"/>
      <c r="AZ207" s="59"/>
      <c r="BA207" s="59"/>
      <c r="BB207" s="29"/>
      <c r="BC207" s="59"/>
      <c r="BD207" s="59"/>
      <c r="BE207" s="59"/>
      <c r="BF207" s="29"/>
      <c r="BG207" s="59"/>
      <c r="BH207" s="59"/>
      <c r="BI207" s="59"/>
      <c r="BJ207" s="29"/>
      <c r="BK207" s="59"/>
      <c r="BL207" s="59"/>
      <c r="BM207" s="59"/>
      <c r="BN207" s="29"/>
      <c r="BO207" s="59"/>
      <c r="BP207" s="59"/>
      <c r="BQ207" s="59">
        <f t="shared" ref="BQ207:CO207" si="83">BQ203+BQ204+BQ205+BQ206+BQ206</f>
        <v>158</v>
      </c>
      <c r="BR207" s="29">
        <v>2</v>
      </c>
      <c r="BS207" s="59"/>
      <c r="BT207" s="59"/>
      <c r="BU207" s="59"/>
      <c r="BV207" s="29"/>
      <c r="BW207" s="59"/>
      <c r="BX207" s="59"/>
      <c r="BY207" s="59"/>
      <c r="BZ207" s="29"/>
      <c r="CA207" s="59"/>
      <c r="CB207" s="59"/>
      <c r="CC207" s="59"/>
      <c r="CD207" s="29"/>
      <c r="CE207" s="59"/>
      <c r="CF207" s="59"/>
      <c r="CG207" s="59"/>
      <c r="CH207" s="29"/>
      <c r="CI207" s="59"/>
      <c r="CJ207" s="59"/>
      <c r="CK207" s="59"/>
      <c r="CL207" s="135">
        <v>0</v>
      </c>
      <c r="CM207" s="59">
        <f t="shared" si="83"/>
        <v>0</v>
      </c>
      <c r="CN207" s="59">
        <f t="shared" si="83"/>
        <v>0</v>
      </c>
      <c r="CO207" s="59">
        <f t="shared" si="83"/>
        <v>0</v>
      </c>
      <c r="CP207" s="128">
        <f t="shared" si="76"/>
        <v>2</v>
      </c>
    </row>
    <row r="208" spans="44:94" ht="15.75" thickBot="1">
      <c r="AR208" s="199"/>
      <c r="AS208" s="5"/>
      <c r="AT208" s="30"/>
      <c r="AU208" s="198"/>
      <c r="AV208" s="56"/>
      <c r="AW208" s="198"/>
      <c r="AX208" s="30"/>
      <c r="AY208" s="198"/>
      <c r="AZ208" s="198"/>
      <c r="BA208" s="198"/>
      <c r="BB208" s="29"/>
      <c r="BC208" s="198"/>
      <c r="BD208" s="198"/>
      <c r="BE208" s="198"/>
      <c r="BF208" s="29"/>
      <c r="BG208" s="198"/>
      <c r="BH208" s="198"/>
      <c r="BI208" s="198"/>
      <c r="BJ208" s="29"/>
      <c r="BK208" s="198"/>
      <c r="BL208" s="198"/>
      <c r="BM208" s="198"/>
      <c r="BN208" s="29"/>
      <c r="BO208" s="198"/>
      <c r="BP208" s="198"/>
      <c r="BQ208" s="198">
        <v>0</v>
      </c>
      <c r="BR208" s="29">
        <v>2</v>
      </c>
      <c r="BS208" s="198"/>
      <c r="BT208" s="198"/>
      <c r="BU208" s="198"/>
      <c r="BV208" s="29"/>
      <c r="BW208" s="198"/>
      <c r="BX208" s="198"/>
      <c r="BY208" s="73"/>
      <c r="BZ208" s="29"/>
      <c r="CA208" s="198"/>
      <c r="CB208" s="198"/>
      <c r="CC208" s="198"/>
      <c r="CD208" s="29"/>
      <c r="CE208" s="198"/>
      <c r="CF208" s="198"/>
      <c r="CG208" s="198"/>
      <c r="CH208" s="29"/>
      <c r="CI208" s="198"/>
      <c r="CJ208" s="198"/>
      <c r="CK208" s="198"/>
      <c r="CL208" s="135">
        <v>0</v>
      </c>
      <c r="CM208" s="198">
        <v>0</v>
      </c>
      <c r="CN208" s="198">
        <v>0</v>
      </c>
      <c r="CO208" s="198">
        <v>0</v>
      </c>
      <c r="CP208" s="128">
        <f t="shared" si="76"/>
        <v>2</v>
      </c>
    </row>
    <row r="209" spans="44:94" ht="15.75" thickBot="1">
      <c r="AR209" s="199"/>
      <c r="AS209" s="6"/>
      <c r="AT209" s="29"/>
      <c r="AU209" s="57"/>
      <c r="AV209" s="57"/>
      <c r="AW209" s="57"/>
      <c r="AX209" s="29"/>
      <c r="AY209" s="57"/>
      <c r="AZ209" s="57"/>
      <c r="BA209" s="57"/>
      <c r="BB209" s="29"/>
      <c r="BC209" s="57"/>
      <c r="BD209" s="57"/>
      <c r="BE209" s="57"/>
      <c r="BF209" s="29"/>
      <c r="BG209" s="57"/>
      <c r="BH209" s="57"/>
      <c r="BI209" s="57"/>
      <c r="BJ209" s="29"/>
      <c r="BK209" s="57"/>
      <c r="BL209" s="57"/>
      <c r="BM209" s="57"/>
      <c r="BN209" s="29"/>
      <c r="BO209" s="57"/>
      <c r="BP209" s="57"/>
      <c r="BQ209" s="57">
        <v>18</v>
      </c>
      <c r="BR209" s="29">
        <v>1</v>
      </c>
      <c r="BS209" s="57"/>
      <c r="BT209" s="57"/>
      <c r="BU209" s="57"/>
      <c r="BV209" s="29"/>
      <c r="BW209" s="57"/>
      <c r="BX209" s="57"/>
      <c r="BY209" s="98"/>
      <c r="BZ209" s="29"/>
      <c r="CA209" s="198"/>
      <c r="CB209" s="198"/>
      <c r="CC209" s="198"/>
      <c r="CD209" s="29"/>
      <c r="CE209" s="198"/>
      <c r="CF209" s="198"/>
      <c r="CG209" s="198"/>
      <c r="CH209" s="29"/>
      <c r="CI209" s="198"/>
      <c r="CJ209" s="198"/>
      <c r="CK209" s="198"/>
      <c r="CL209" s="135">
        <v>0</v>
      </c>
      <c r="CM209" s="198">
        <v>0</v>
      </c>
      <c r="CN209" s="198">
        <v>0</v>
      </c>
      <c r="CO209" s="198">
        <v>0</v>
      </c>
      <c r="CP209" s="128">
        <f t="shared" si="76"/>
        <v>1</v>
      </c>
    </row>
    <row r="210" spans="44:94" ht="15.75" thickBot="1">
      <c r="AR210" s="199"/>
      <c r="AS210" s="9"/>
      <c r="AT210" s="30"/>
      <c r="AU210" s="198"/>
      <c r="AV210" s="56"/>
      <c r="AW210" s="198"/>
      <c r="AX210" s="30"/>
      <c r="AY210" s="198"/>
      <c r="AZ210" s="198"/>
      <c r="BA210" s="198"/>
      <c r="BB210" s="30"/>
      <c r="BC210" s="198"/>
      <c r="BD210" s="198"/>
      <c r="BE210" s="198"/>
      <c r="BF210" s="30"/>
      <c r="BG210" s="198"/>
      <c r="BH210" s="198"/>
      <c r="BI210" s="198"/>
      <c r="BJ210" s="30"/>
      <c r="BK210" s="198"/>
      <c r="BL210" s="24"/>
      <c r="BM210" s="198"/>
      <c r="BN210" s="30"/>
      <c r="BO210" s="198"/>
      <c r="BP210" s="198">
        <v>0</v>
      </c>
      <c r="BQ210" s="59">
        <v>0</v>
      </c>
      <c r="BR210" s="30">
        <f t="shared" ref="BR210" si="84">BR209</f>
        <v>1</v>
      </c>
      <c r="BS210" s="198"/>
      <c r="BT210" s="198"/>
      <c r="BU210" s="198"/>
      <c r="BV210" s="30"/>
      <c r="BW210" s="198"/>
      <c r="BX210" s="198"/>
      <c r="BY210" s="73"/>
      <c r="BZ210" s="29"/>
      <c r="CA210" s="198"/>
      <c r="CB210" s="198"/>
      <c r="CC210" s="198"/>
      <c r="CD210" s="29"/>
      <c r="CE210" s="198"/>
      <c r="CF210" s="198"/>
      <c r="CG210" s="198"/>
      <c r="CH210" s="29"/>
      <c r="CI210" s="198"/>
      <c r="CJ210" s="198"/>
      <c r="CK210" s="198"/>
      <c r="CL210" s="133">
        <v>0</v>
      </c>
      <c r="CM210" s="198"/>
      <c r="CN210" s="198"/>
      <c r="CO210" s="198"/>
      <c r="CP210" s="128">
        <f t="shared" si="76"/>
        <v>1</v>
      </c>
    </row>
    <row r="211" spans="44:94" ht="15.75" thickBot="1">
      <c r="AR211" s="199"/>
      <c r="AS211" s="9"/>
      <c r="AT211" s="148"/>
      <c r="AU211" s="71"/>
      <c r="AV211" s="71"/>
      <c r="AW211" s="71"/>
      <c r="AX211" s="148"/>
      <c r="AY211" s="71"/>
      <c r="AZ211" s="71"/>
      <c r="BA211" s="71"/>
      <c r="BB211" s="148"/>
      <c r="BC211" s="71"/>
      <c r="BD211" s="71"/>
      <c r="BE211" s="71"/>
      <c r="BF211" s="148"/>
      <c r="BG211" s="71"/>
      <c r="BH211" s="71"/>
      <c r="BI211" s="71"/>
      <c r="BJ211" s="148"/>
      <c r="BK211" s="71"/>
      <c r="BL211" s="71"/>
      <c r="BM211" s="71"/>
      <c r="BN211" s="148"/>
      <c r="BO211" s="71"/>
      <c r="BP211" s="71">
        <v>30</v>
      </c>
      <c r="BQ211" s="159">
        <v>30</v>
      </c>
      <c r="BR211" s="148">
        <v>1</v>
      </c>
      <c r="BS211" s="71"/>
      <c r="BT211" s="71"/>
      <c r="BU211" s="71"/>
      <c r="BV211" s="148"/>
      <c r="BW211" s="71"/>
      <c r="BX211" s="71"/>
      <c r="BY211" s="182"/>
      <c r="BZ211" s="149"/>
      <c r="CA211" s="56"/>
      <c r="CB211" s="56"/>
      <c r="CC211" s="56"/>
      <c r="CD211" s="149"/>
      <c r="CE211" s="56"/>
      <c r="CF211" s="56"/>
      <c r="CG211" s="56"/>
      <c r="CH211" s="149"/>
      <c r="CI211" s="56"/>
      <c r="CJ211" s="56"/>
      <c r="CK211" s="56"/>
      <c r="CL211" s="133"/>
      <c r="CM211" s="56"/>
      <c r="CN211" s="56"/>
      <c r="CO211" s="56"/>
      <c r="CP211" s="128"/>
    </row>
    <row r="212" spans="44:94">
      <c r="AR212" s="199"/>
      <c r="AS212" s="116"/>
      <c r="AT212" s="112"/>
      <c r="AU212" s="103"/>
      <c r="AV212" s="103"/>
      <c r="AW212" s="103"/>
      <c r="AX212" s="112"/>
      <c r="AY212" s="103"/>
      <c r="AZ212" s="103"/>
      <c r="BA212" s="103"/>
      <c r="BB212" s="112"/>
      <c r="BC212" s="103"/>
      <c r="BD212" s="103"/>
      <c r="BE212" s="103"/>
      <c r="BF212" s="112"/>
      <c r="BG212" s="103"/>
      <c r="BH212" s="103"/>
      <c r="BI212" s="103"/>
      <c r="BJ212" s="112"/>
      <c r="BK212" s="103"/>
      <c r="BL212" s="103"/>
      <c r="BM212" s="103"/>
      <c r="BN212" s="112"/>
      <c r="BO212" s="103"/>
      <c r="BP212" s="103"/>
      <c r="BQ212" s="113"/>
      <c r="BR212" s="112"/>
      <c r="BS212" s="103"/>
      <c r="BT212" s="103"/>
      <c r="BU212" s="103"/>
      <c r="BV212" s="112"/>
      <c r="BW212" s="103"/>
      <c r="BX212" s="103"/>
      <c r="BY212" s="114"/>
      <c r="BZ212" s="101"/>
      <c r="CA212" s="102"/>
      <c r="CB212" s="102"/>
      <c r="CC212" s="102"/>
      <c r="CD212" s="101"/>
      <c r="CE212" s="102"/>
      <c r="CF212" s="102"/>
      <c r="CG212" s="102"/>
      <c r="CH212" s="101"/>
      <c r="CI212" s="102"/>
      <c r="CJ212" s="102"/>
      <c r="CK212" s="102"/>
      <c r="CL212" s="134">
        <v>0</v>
      </c>
      <c r="CM212" s="102"/>
      <c r="CN212" s="102"/>
      <c r="CO212" s="102"/>
      <c r="CP212" s="128">
        <f t="shared" si="76"/>
        <v>0</v>
      </c>
    </row>
    <row r="213" spans="44:94">
      <c r="AR213" s="199"/>
      <c r="AS213" s="116"/>
      <c r="AT213" s="112"/>
      <c r="AU213" s="103"/>
      <c r="AV213" s="103"/>
      <c r="AW213" s="103"/>
      <c r="AX213" s="112"/>
      <c r="AY213" s="103"/>
      <c r="AZ213" s="103"/>
      <c r="BA213" s="103"/>
      <c r="BB213" s="112"/>
      <c r="BC213" s="103"/>
      <c r="BD213" s="103"/>
      <c r="BE213" s="103"/>
      <c r="BF213" s="112"/>
      <c r="BG213" s="103"/>
      <c r="BH213" s="103"/>
      <c r="BI213" s="103"/>
      <c r="BJ213" s="112"/>
      <c r="BK213" s="103"/>
      <c r="BL213" s="103"/>
      <c r="BM213" s="103"/>
      <c r="BN213" s="112"/>
      <c r="BO213" s="103"/>
      <c r="BP213" s="103"/>
      <c r="BQ213" s="113"/>
      <c r="BR213" s="112"/>
      <c r="BS213" s="103"/>
      <c r="BT213" s="103"/>
      <c r="BU213" s="103"/>
      <c r="BV213" s="112"/>
      <c r="BW213" s="103"/>
      <c r="BX213" s="103"/>
      <c r="BY213" s="114"/>
      <c r="BZ213" s="101"/>
      <c r="CA213" s="102"/>
      <c r="CB213" s="102"/>
      <c r="CC213" s="102"/>
      <c r="CD213" s="101"/>
      <c r="CE213" s="102"/>
      <c r="CF213" s="102"/>
      <c r="CG213" s="102"/>
      <c r="CH213" s="101"/>
      <c r="CI213" s="102"/>
      <c r="CJ213" s="102"/>
      <c r="CK213" s="102"/>
      <c r="CL213" s="183">
        <v>0</v>
      </c>
      <c r="CM213" s="102"/>
      <c r="CN213" s="102"/>
      <c r="CO213" s="102"/>
      <c r="CP213" s="128">
        <f t="shared" si="76"/>
        <v>0</v>
      </c>
    </row>
    <row r="214" spans="44:94">
      <c r="AR214" s="199"/>
      <c r="AS214" s="170"/>
      <c r="AT214" s="30"/>
      <c r="AU214" s="71"/>
      <c r="AV214" s="71"/>
      <c r="AW214" s="71"/>
      <c r="AX214" s="30"/>
      <c r="AY214" s="71"/>
      <c r="AZ214" s="71"/>
      <c r="BA214" s="71"/>
      <c r="BB214" s="30"/>
      <c r="BC214" s="71"/>
      <c r="BD214" s="71"/>
      <c r="BE214" s="71"/>
      <c r="BF214" s="30"/>
      <c r="BG214" s="71"/>
      <c r="BH214" s="71"/>
      <c r="BI214" s="71"/>
      <c r="BJ214" s="30"/>
      <c r="BK214" s="71"/>
      <c r="BL214" s="71"/>
      <c r="BM214" s="71"/>
      <c r="BN214" s="30"/>
      <c r="BO214" s="71"/>
      <c r="BP214" s="71"/>
      <c r="BQ214" s="71"/>
      <c r="BR214" s="30"/>
      <c r="BS214" s="71"/>
      <c r="BT214" s="71"/>
      <c r="BU214" s="71"/>
      <c r="BV214" s="30"/>
      <c r="BW214" s="71"/>
      <c r="BX214" s="71"/>
      <c r="BY214" s="71"/>
      <c r="BZ214" s="30"/>
      <c r="CA214" s="56"/>
      <c r="CB214" s="56"/>
      <c r="CC214" s="56"/>
      <c r="CD214" s="30"/>
      <c r="CE214" s="56"/>
      <c r="CF214" s="56"/>
      <c r="CG214" s="56"/>
      <c r="CH214" s="149"/>
      <c r="CI214" s="56"/>
      <c r="CJ214" s="56"/>
      <c r="CK214" s="56"/>
      <c r="CL214" s="30">
        <f t="shared" ref="CL214" si="85">CL207+CL208+CL209+CL210+CL211+CL212+CL213</f>
        <v>0</v>
      </c>
      <c r="CM214" s="56"/>
      <c r="CN214" s="56"/>
      <c r="CO214" s="56"/>
      <c r="CP214" s="185">
        <v>0</v>
      </c>
    </row>
    <row r="215" spans="44:94" ht="15.75" thickBot="1">
      <c r="AR215" s="199"/>
      <c r="AS215" s="7"/>
      <c r="AT215" s="29"/>
      <c r="AU215" s="58"/>
      <c r="AV215" s="58"/>
      <c r="AW215" s="58"/>
      <c r="AX215" s="29"/>
      <c r="AY215" s="58"/>
      <c r="AZ215" s="58"/>
      <c r="BA215" s="58"/>
      <c r="BB215" s="118"/>
      <c r="BC215" s="58"/>
      <c r="BD215" s="58"/>
      <c r="BE215" s="58"/>
      <c r="BF215" s="118"/>
      <c r="BG215" s="58"/>
      <c r="BH215" s="58"/>
      <c r="BI215" s="58"/>
      <c r="BJ215" s="118"/>
      <c r="BK215" s="58"/>
      <c r="BL215" s="58"/>
      <c r="BM215" s="58"/>
      <c r="BN215" s="118"/>
      <c r="BO215" s="58"/>
      <c r="BP215" s="58"/>
      <c r="BQ215" s="58"/>
      <c r="BR215" s="118"/>
      <c r="BS215" s="58"/>
      <c r="BT215" s="58"/>
      <c r="BU215" s="58"/>
      <c r="BV215" s="118"/>
      <c r="BW215" s="58"/>
      <c r="BX215" s="58"/>
      <c r="BY215" s="58"/>
      <c r="BZ215" s="118"/>
      <c r="CA215" s="58"/>
      <c r="CB215" s="58"/>
      <c r="CC215" s="58"/>
      <c r="CD215" s="29"/>
      <c r="CE215" s="58"/>
      <c r="CF215" s="58"/>
      <c r="CG215" s="58"/>
      <c r="CH215" s="30"/>
      <c r="CI215" s="58"/>
      <c r="CJ215" s="58"/>
      <c r="CK215" s="58"/>
      <c r="CL215" s="133">
        <v>0</v>
      </c>
      <c r="CM215" s="58">
        <f t="shared" ref="CM215:CP215" si="86">CM214+CM213+CM212+CM211+CM210+CM209+CM208</f>
        <v>0</v>
      </c>
      <c r="CN215" s="58">
        <f t="shared" si="86"/>
        <v>0</v>
      </c>
      <c r="CO215" s="58">
        <f t="shared" si="86"/>
        <v>0</v>
      </c>
      <c r="CP215" s="185">
        <f t="shared" si="86"/>
        <v>4</v>
      </c>
    </row>
    <row r="216" spans="44:94">
      <c r="AR216" s="199"/>
      <c r="AS216" s="6"/>
      <c r="AT216" s="148"/>
      <c r="AU216" s="180"/>
      <c r="AV216" s="180"/>
      <c r="AW216" s="180"/>
      <c r="AX216" s="148"/>
      <c r="AY216" s="180"/>
      <c r="AZ216" s="181"/>
      <c r="BA216" s="181"/>
      <c r="BB216" s="148"/>
      <c r="BC216" s="181"/>
      <c r="BD216" s="181"/>
      <c r="BE216" s="181"/>
      <c r="BF216" s="148"/>
      <c r="BG216" s="117"/>
      <c r="BH216" s="117"/>
      <c r="BI216" s="117"/>
      <c r="BJ216" s="148"/>
      <c r="BK216" s="117"/>
      <c r="BL216" s="117"/>
      <c r="BM216" s="117"/>
      <c r="BN216" s="148"/>
      <c r="BO216" s="117"/>
      <c r="BP216" s="117"/>
      <c r="BQ216" s="117"/>
      <c r="BR216" s="148"/>
      <c r="BS216" s="117"/>
      <c r="BT216" s="117"/>
      <c r="BU216" s="117"/>
      <c r="BV216" s="148"/>
      <c r="BW216" s="117"/>
      <c r="BX216" s="117"/>
      <c r="BY216" s="117"/>
      <c r="BZ216" s="149"/>
      <c r="CA216" s="94"/>
      <c r="CB216" s="94"/>
      <c r="CC216" s="94"/>
      <c r="CD216" s="149"/>
      <c r="CE216" s="198"/>
      <c r="CF216" s="198"/>
      <c r="CG216" s="198"/>
      <c r="CH216" s="29"/>
      <c r="CI216" s="198"/>
      <c r="CJ216" s="198"/>
      <c r="CK216" s="198"/>
      <c r="CL216" s="133">
        <v>0</v>
      </c>
      <c r="CM216" s="198">
        <v>80</v>
      </c>
      <c r="CN216" s="198">
        <v>80</v>
      </c>
      <c r="CO216" s="198">
        <v>0</v>
      </c>
      <c r="CP216" s="128">
        <f t="shared" si="76"/>
        <v>0</v>
      </c>
    </row>
    <row r="217" spans="44:94" ht="210">
      <c r="AR217" s="199"/>
      <c r="AS217" s="116" t="s">
        <v>133</v>
      </c>
      <c r="AT217" s="112">
        <v>0</v>
      </c>
      <c r="AU217" s="103"/>
      <c r="AV217" s="103"/>
      <c r="AW217" s="103"/>
      <c r="AX217" s="112">
        <v>0</v>
      </c>
      <c r="AY217" s="103"/>
      <c r="AZ217" s="103"/>
      <c r="BA217" s="103"/>
      <c r="BB217" s="112">
        <v>0</v>
      </c>
      <c r="BC217" s="103"/>
      <c r="BD217" s="103"/>
      <c r="BE217" s="103"/>
      <c r="BF217" s="112">
        <v>0</v>
      </c>
      <c r="BG217" s="103"/>
      <c r="BH217" s="103"/>
      <c r="BI217" s="103"/>
      <c r="BJ217" s="112">
        <v>0</v>
      </c>
      <c r="BK217" s="103"/>
      <c r="BL217" s="103"/>
      <c r="BM217" s="103"/>
      <c r="BN217" s="112">
        <v>0</v>
      </c>
      <c r="BO217" s="103"/>
      <c r="BP217" s="103"/>
      <c r="BQ217" s="103"/>
      <c r="BR217" s="112">
        <v>0</v>
      </c>
      <c r="BS217" s="103"/>
      <c r="BT217" s="103"/>
      <c r="BU217" s="103"/>
      <c r="BV217" s="112">
        <v>0</v>
      </c>
      <c r="BW217" s="103"/>
      <c r="BX217" s="103"/>
      <c r="BY217" s="103"/>
      <c r="BZ217" s="112"/>
      <c r="CA217" s="102"/>
      <c r="CB217" s="102"/>
      <c r="CC217" s="102"/>
      <c r="CD217" s="112"/>
      <c r="CE217" s="102"/>
      <c r="CF217" s="102"/>
      <c r="CG217" s="102"/>
      <c r="CH217" s="101"/>
      <c r="CI217" s="102"/>
      <c r="CJ217" s="102"/>
      <c r="CK217" s="102"/>
      <c r="CL217" s="112"/>
      <c r="CM217" s="102"/>
      <c r="CN217" s="102"/>
      <c r="CO217" s="102"/>
      <c r="CP217" s="185"/>
    </row>
    <row r="218" spans="44:94">
      <c r="AR218" s="199"/>
      <c r="AS218" s="22"/>
      <c r="AT218" s="29"/>
      <c r="AU218" s="59"/>
      <c r="AV218" s="59"/>
      <c r="AW218" s="59"/>
      <c r="AX218" s="29"/>
      <c r="AY218" s="59"/>
      <c r="AZ218" s="59"/>
      <c r="BA218" s="59"/>
      <c r="BB218" s="29"/>
      <c r="BC218" s="59"/>
      <c r="BD218" s="59"/>
      <c r="BE218" s="59"/>
      <c r="BF218" s="29"/>
      <c r="BG218" s="59"/>
      <c r="BH218" s="59"/>
      <c r="BI218" s="59"/>
      <c r="BJ218" s="29"/>
      <c r="BK218" s="59"/>
      <c r="BL218" s="59"/>
      <c r="BM218" s="59"/>
      <c r="BN218" s="29"/>
      <c r="BO218" s="59"/>
      <c r="BP218" s="59"/>
      <c r="BQ218" s="59"/>
      <c r="BR218" s="29"/>
      <c r="BS218" s="59"/>
      <c r="BT218" s="59"/>
      <c r="BU218" s="59"/>
      <c r="BV218" s="29"/>
      <c r="BW218" s="59"/>
      <c r="BX218" s="59"/>
      <c r="BY218" s="59"/>
      <c r="BZ218" s="29"/>
      <c r="CA218" s="59"/>
      <c r="CB218" s="59"/>
      <c r="CC218" s="59"/>
      <c r="CD218" s="29"/>
      <c r="CE218" s="59"/>
      <c r="CF218" s="59"/>
      <c r="CG218" s="59"/>
      <c r="CH218" s="29"/>
      <c r="CI218" s="59"/>
      <c r="CJ218" s="59"/>
      <c r="CK218" s="59"/>
      <c r="CL218" s="29"/>
      <c r="CM218" s="59"/>
      <c r="CN218" s="59"/>
      <c r="CO218" s="59"/>
      <c r="CP218" s="128"/>
    </row>
    <row r="219" spans="44:94">
      <c r="AR219" s="199"/>
      <c r="AS219" s="144"/>
      <c r="AT219" s="148"/>
      <c r="AU219" s="159"/>
      <c r="AV219" s="159"/>
      <c r="AW219" s="159"/>
      <c r="AX219" s="148"/>
      <c r="AY219" s="159"/>
      <c r="AZ219" s="159"/>
      <c r="BA219" s="159"/>
      <c r="BB219" s="148"/>
      <c r="BC219" s="159"/>
      <c r="BD219" s="159"/>
      <c r="BE219" s="159"/>
      <c r="BF219" s="148"/>
      <c r="BG219" s="159"/>
      <c r="BH219" s="159"/>
      <c r="BI219" s="159"/>
      <c r="BJ219" s="148"/>
      <c r="BK219" s="159"/>
      <c r="BL219" s="159"/>
      <c r="BM219" s="159"/>
      <c r="BN219" s="148"/>
      <c r="BO219" s="159"/>
      <c r="BP219" s="159"/>
      <c r="BQ219" s="159"/>
      <c r="BR219" s="148"/>
      <c r="BS219" s="159"/>
      <c r="BT219" s="159"/>
      <c r="BU219" s="159"/>
      <c r="BV219" s="148"/>
      <c r="BW219" s="159"/>
      <c r="BX219" s="159"/>
      <c r="BY219" s="159"/>
      <c r="BZ219" s="148"/>
      <c r="CA219" s="159"/>
      <c r="CB219" s="159"/>
      <c r="CC219" s="159"/>
      <c r="CD219" s="148"/>
      <c r="CE219" s="159"/>
      <c r="CF219" s="159"/>
      <c r="CG219" s="159"/>
      <c r="CH219" s="148"/>
      <c r="CI219" s="159"/>
      <c r="CJ219" s="159"/>
      <c r="CK219" s="159"/>
      <c r="CL219" s="148"/>
      <c r="CM219" s="159"/>
      <c r="CN219" s="159"/>
      <c r="CO219" s="159"/>
      <c r="CP219" s="128"/>
    </row>
  </sheetData>
  <mergeCells count="22">
    <mergeCell ref="M123:N123"/>
    <mergeCell ref="AR152:AS152"/>
    <mergeCell ref="AR153:AR155"/>
    <mergeCell ref="AR156:AR159"/>
    <mergeCell ref="I123:J123"/>
    <mergeCell ref="AI3:AL3"/>
    <mergeCell ref="AM3:AP3"/>
    <mergeCell ref="AQ3:AT3"/>
    <mergeCell ref="AU3:AX3"/>
    <mergeCell ref="AY3:AY4"/>
    <mergeCell ref="S3:V3"/>
    <mergeCell ref="W3:Z3"/>
    <mergeCell ref="AA3:AD3"/>
    <mergeCell ref="AE3:AH3"/>
    <mergeCell ref="G3:J3"/>
    <mergeCell ref="K3:N3"/>
    <mergeCell ref="O3:R3"/>
    <mergeCell ref="A54:B54"/>
    <mergeCell ref="A55:A57"/>
    <mergeCell ref="A58:A61"/>
    <mergeCell ref="C3:F3"/>
    <mergeCell ref="D1:K1"/>
  </mergeCells>
  <pageMargins left="0.19685039370078741" right="0.19685039370078741" top="0.15748031496062992" bottom="0.55118110236220474" header="0.19685039370078741" footer="0.55118110236220474"/>
  <pageSetup paperSize="9" scale="75" fitToHeight="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AY124"/>
  <sheetViews>
    <sheetView zoomScale="95" zoomScaleNormal="95" workbookViewId="0">
      <pane xSplit="2" ySplit="5" topLeftCell="C23" activePane="bottomRight" state="frozen"/>
      <selection pane="topRight" activeCell="C1" sqref="C1"/>
      <selection pane="bottomLeft" activeCell="A5" sqref="A5"/>
      <selection pane="bottomRight" activeCell="Q27" sqref="Q27"/>
    </sheetView>
  </sheetViews>
  <sheetFormatPr defaultRowHeight="15"/>
  <cols>
    <col min="1" max="1" width="5.140625" style="11" customWidth="1"/>
    <col min="2" max="2" width="23.42578125" customWidth="1"/>
    <col min="3" max="3" width="4" customWidth="1"/>
    <col min="4" max="4" width="5.7109375" customWidth="1"/>
    <col min="5" max="5" width="5" customWidth="1"/>
    <col min="6" max="6" width="5.85546875" customWidth="1"/>
    <col min="7" max="7" width="4.42578125" customWidth="1"/>
    <col min="8" max="8" width="6.42578125" customWidth="1"/>
    <col min="9" max="9" width="6.85546875" customWidth="1"/>
    <col min="10" max="10" width="5.28515625" customWidth="1"/>
    <col min="11" max="11" width="4.28515625" customWidth="1"/>
    <col min="12" max="12" width="5.140625" customWidth="1"/>
    <col min="13" max="13" width="5.85546875" customWidth="1"/>
    <col min="14" max="14" width="5.28515625" customWidth="1"/>
    <col min="15" max="15" width="4" customWidth="1"/>
    <col min="16" max="16" width="6.28515625" customWidth="1"/>
    <col min="17" max="17" width="5.5703125" customWidth="1"/>
    <col min="18" max="18" width="6.28515625" customWidth="1"/>
    <col min="19" max="19" width="4.140625" customWidth="1"/>
    <col min="20" max="20" width="6.140625" customWidth="1"/>
    <col min="21" max="21" width="6.28515625" customWidth="1"/>
    <col min="22" max="22" width="5.140625" customWidth="1"/>
    <col min="23" max="23" width="4.7109375" customWidth="1"/>
    <col min="24" max="24" width="5.7109375" customWidth="1"/>
    <col min="25" max="26" width="5" customWidth="1"/>
    <col min="27" max="27" width="4" customWidth="1"/>
    <col min="28" max="28" width="5.5703125" customWidth="1"/>
    <col min="29" max="29" width="5.28515625" customWidth="1"/>
    <col min="30" max="30" width="6.42578125" customWidth="1"/>
    <col min="31" max="31" width="4.5703125" customWidth="1"/>
    <col min="32" max="32" width="6.28515625" customWidth="1"/>
    <col min="33" max="33" width="5.42578125" customWidth="1"/>
    <col min="34" max="34" width="5.140625" customWidth="1"/>
    <col min="35" max="35" width="3.85546875" customWidth="1"/>
    <col min="36" max="36" width="5.28515625" customWidth="1"/>
    <col min="37" max="37" width="4.85546875" customWidth="1"/>
    <col min="38" max="39" width="4.42578125" customWidth="1"/>
    <col min="40" max="40" width="4.140625" customWidth="1"/>
    <col min="41" max="41" width="5.140625" customWidth="1"/>
    <col min="42" max="42" width="4" customWidth="1"/>
    <col min="43" max="43" width="3.7109375" customWidth="1"/>
    <col min="44" max="44" width="5.140625" customWidth="1"/>
    <col min="45" max="45" width="4.85546875" customWidth="1"/>
    <col min="46" max="47" width="4.140625" customWidth="1"/>
    <col min="48" max="48" width="4.28515625" customWidth="1"/>
    <col min="49" max="49" width="5.28515625" customWidth="1"/>
    <col min="50" max="50" width="4" customWidth="1"/>
    <col min="51" max="51" width="6.28515625" customWidth="1"/>
  </cols>
  <sheetData>
    <row r="1" spans="1:51" ht="20.25">
      <c r="D1" s="67" t="s">
        <v>146</v>
      </c>
      <c r="E1" s="67"/>
      <c r="F1" s="67"/>
      <c r="G1" s="67"/>
      <c r="H1" s="67"/>
      <c r="I1" s="67"/>
      <c r="J1" s="67"/>
      <c r="K1" s="67"/>
    </row>
    <row r="2" spans="1:51" ht="15.75" thickBot="1"/>
    <row r="3" spans="1:51" ht="60.75" customHeight="1" thickTop="1" thickBot="1">
      <c r="A3" s="46" t="s">
        <v>0</v>
      </c>
      <c r="B3" s="2" t="s">
        <v>1</v>
      </c>
      <c r="C3" s="285" t="s">
        <v>2</v>
      </c>
      <c r="D3" s="286"/>
      <c r="E3" s="286"/>
      <c r="F3" s="286"/>
      <c r="G3" s="286" t="s">
        <v>3</v>
      </c>
      <c r="H3" s="286"/>
      <c r="I3" s="286"/>
      <c r="J3" s="286"/>
      <c r="K3" s="286" t="s">
        <v>4</v>
      </c>
      <c r="L3" s="286"/>
      <c r="M3" s="286"/>
      <c r="N3" s="286"/>
      <c r="O3" s="286" t="s">
        <v>5</v>
      </c>
      <c r="P3" s="286"/>
      <c r="Q3" s="286"/>
      <c r="R3" s="286"/>
      <c r="S3" s="286" t="s">
        <v>6</v>
      </c>
      <c r="T3" s="286"/>
      <c r="U3" s="286"/>
      <c r="V3" s="286"/>
      <c r="W3" s="286" t="s">
        <v>7</v>
      </c>
      <c r="X3" s="286"/>
      <c r="Y3" s="286"/>
      <c r="Z3" s="286"/>
      <c r="AA3" s="286" t="s">
        <v>96</v>
      </c>
      <c r="AB3" s="286"/>
      <c r="AC3" s="286"/>
      <c r="AD3" s="286"/>
      <c r="AE3" s="286" t="s">
        <v>97</v>
      </c>
      <c r="AF3" s="287"/>
      <c r="AG3" s="287"/>
      <c r="AH3" s="287"/>
      <c r="AI3" s="286" t="s">
        <v>136</v>
      </c>
      <c r="AJ3" s="287"/>
      <c r="AK3" s="287"/>
      <c r="AL3" s="287"/>
      <c r="AM3" s="290" t="s">
        <v>137</v>
      </c>
      <c r="AN3" s="290"/>
      <c r="AO3" s="290"/>
      <c r="AP3" s="290"/>
      <c r="AQ3" s="281" t="s">
        <v>138</v>
      </c>
      <c r="AR3" s="281"/>
      <c r="AS3" s="281"/>
      <c r="AT3" s="281"/>
      <c r="AU3" s="286" t="s">
        <v>134</v>
      </c>
      <c r="AV3" s="286"/>
      <c r="AW3" s="286"/>
      <c r="AX3" s="286"/>
      <c r="AY3" s="281" t="s">
        <v>135</v>
      </c>
    </row>
    <row r="4" spans="1:51" ht="81" customHeight="1" thickBot="1">
      <c r="A4" s="47"/>
      <c r="B4" s="4"/>
      <c r="C4" s="231" t="s">
        <v>8</v>
      </c>
      <c r="D4" s="232" t="s">
        <v>9</v>
      </c>
      <c r="E4" s="232" t="s">
        <v>98</v>
      </c>
      <c r="F4" s="232" t="s">
        <v>99</v>
      </c>
      <c r="G4" s="232" t="s">
        <v>8</v>
      </c>
      <c r="H4" s="232" t="s">
        <v>9</v>
      </c>
      <c r="I4" s="232" t="s">
        <v>98</v>
      </c>
      <c r="J4" s="232" t="s">
        <v>99</v>
      </c>
      <c r="K4" s="232" t="s">
        <v>8</v>
      </c>
      <c r="L4" s="232" t="s">
        <v>9</v>
      </c>
      <c r="M4" s="232" t="s">
        <v>98</v>
      </c>
      <c r="N4" s="232" t="s">
        <v>99</v>
      </c>
      <c r="O4" s="232" t="s">
        <v>8</v>
      </c>
      <c r="P4" s="232" t="s">
        <v>9</v>
      </c>
      <c r="Q4" s="232" t="s">
        <v>98</v>
      </c>
      <c r="R4" s="232" t="s">
        <v>99</v>
      </c>
      <c r="S4" s="232" t="s">
        <v>8</v>
      </c>
      <c r="T4" s="232" t="s">
        <v>9</v>
      </c>
      <c r="U4" s="232" t="s">
        <v>98</v>
      </c>
      <c r="V4" s="232" t="s">
        <v>99</v>
      </c>
      <c r="W4" s="232" t="s">
        <v>8</v>
      </c>
      <c r="X4" s="232" t="s">
        <v>9</v>
      </c>
      <c r="Y4" s="232" t="s">
        <v>98</v>
      </c>
      <c r="Z4" s="232" t="s">
        <v>99</v>
      </c>
      <c r="AA4" s="232" t="s">
        <v>8</v>
      </c>
      <c r="AB4" s="232" t="s">
        <v>9</v>
      </c>
      <c r="AC4" s="232" t="s">
        <v>98</v>
      </c>
      <c r="AD4" s="232" t="s">
        <v>99</v>
      </c>
      <c r="AE4" s="232" t="s">
        <v>8</v>
      </c>
      <c r="AF4" s="232" t="s">
        <v>9</v>
      </c>
      <c r="AG4" s="232" t="s">
        <v>98</v>
      </c>
      <c r="AH4" s="235" t="s">
        <v>99</v>
      </c>
      <c r="AI4" s="235" t="s">
        <v>8</v>
      </c>
      <c r="AJ4" s="235" t="s">
        <v>9</v>
      </c>
      <c r="AK4" s="235" t="s">
        <v>98</v>
      </c>
      <c r="AL4" s="235" t="s">
        <v>99</v>
      </c>
      <c r="AM4" s="235" t="s">
        <v>8</v>
      </c>
      <c r="AN4" s="235" t="s">
        <v>9</v>
      </c>
      <c r="AO4" s="235" t="s">
        <v>98</v>
      </c>
      <c r="AP4" s="235" t="s">
        <v>99</v>
      </c>
      <c r="AQ4" s="235" t="s">
        <v>8</v>
      </c>
      <c r="AR4" s="235" t="s">
        <v>9</v>
      </c>
      <c r="AS4" s="235" t="s">
        <v>98</v>
      </c>
      <c r="AT4" s="235" t="s">
        <v>99</v>
      </c>
      <c r="AU4" s="235" t="s">
        <v>8</v>
      </c>
      <c r="AV4" s="235" t="s">
        <v>9</v>
      </c>
      <c r="AW4" s="235" t="s">
        <v>98</v>
      </c>
      <c r="AX4" s="235" t="s">
        <v>99</v>
      </c>
      <c r="AY4" s="314"/>
    </row>
    <row r="5" spans="1:51" ht="15.75" thickBot="1">
      <c r="A5" s="47"/>
      <c r="B5" s="48">
        <v>1</v>
      </c>
      <c r="C5" s="54">
        <v>2</v>
      </c>
      <c r="D5" s="54">
        <v>3</v>
      </c>
      <c r="E5" s="54">
        <v>4</v>
      </c>
      <c r="F5" s="54">
        <v>5</v>
      </c>
      <c r="G5" s="54">
        <v>6</v>
      </c>
      <c r="H5" s="54">
        <v>7</v>
      </c>
      <c r="I5" s="54">
        <v>8</v>
      </c>
      <c r="J5" s="54">
        <v>9</v>
      </c>
      <c r="K5" s="54">
        <v>10</v>
      </c>
      <c r="L5" s="54">
        <v>11</v>
      </c>
      <c r="M5" s="54">
        <v>12</v>
      </c>
      <c r="N5" s="54">
        <v>13</v>
      </c>
      <c r="O5" s="54">
        <v>14</v>
      </c>
      <c r="P5" s="54">
        <v>15</v>
      </c>
      <c r="Q5" s="54">
        <v>16</v>
      </c>
      <c r="R5" s="54">
        <v>17</v>
      </c>
      <c r="S5" s="54">
        <v>18</v>
      </c>
      <c r="T5" s="54">
        <v>18</v>
      </c>
      <c r="U5" s="54">
        <v>20</v>
      </c>
      <c r="V5" s="54">
        <v>21</v>
      </c>
      <c r="W5" s="54">
        <v>22</v>
      </c>
      <c r="X5" s="54">
        <v>23</v>
      </c>
      <c r="Y5" s="54">
        <v>24</v>
      </c>
      <c r="Z5" s="54">
        <v>25</v>
      </c>
      <c r="AA5" s="54">
        <v>26</v>
      </c>
      <c r="AB5" s="54">
        <v>27</v>
      </c>
      <c r="AC5" s="54">
        <v>28</v>
      </c>
      <c r="AD5" s="54">
        <v>29</v>
      </c>
      <c r="AE5" s="54">
        <v>30</v>
      </c>
      <c r="AF5" s="54">
        <v>31</v>
      </c>
      <c r="AG5" s="68">
        <v>32</v>
      </c>
      <c r="AH5" s="53">
        <v>33</v>
      </c>
      <c r="AI5" s="236">
        <v>34</v>
      </c>
      <c r="AJ5" s="237">
        <v>35</v>
      </c>
      <c r="AK5" s="237">
        <v>36</v>
      </c>
      <c r="AL5" s="237">
        <v>37</v>
      </c>
      <c r="AM5" s="237">
        <v>38</v>
      </c>
      <c r="AN5" s="237">
        <v>39</v>
      </c>
      <c r="AO5" s="237">
        <v>40</v>
      </c>
      <c r="AP5" s="237">
        <v>41</v>
      </c>
      <c r="AQ5" s="237">
        <v>42</v>
      </c>
      <c r="AR5" s="237">
        <v>43</v>
      </c>
      <c r="AS5" s="237">
        <v>44</v>
      </c>
      <c r="AT5" s="237">
        <v>45</v>
      </c>
      <c r="AU5" s="237">
        <v>46</v>
      </c>
      <c r="AV5" s="237">
        <v>47</v>
      </c>
      <c r="AW5" s="237">
        <v>48</v>
      </c>
      <c r="AX5" s="237">
        <v>49</v>
      </c>
      <c r="AY5" s="238">
        <v>50</v>
      </c>
    </row>
    <row r="6" spans="1:51" ht="15.75" thickBot="1">
      <c r="A6" s="39">
        <v>1</v>
      </c>
      <c r="B6" s="38" t="s">
        <v>10</v>
      </c>
      <c r="C6" s="124">
        <v>2</v>
      </c>
      <c r="D6" s="123">
        <v>54</v>
      </c>
      <c r="E6" s="25">
        <v>54</v>
      </c>
      <c r="F6" s="25">
        <v>37</v>
      </c>
      <c r="G6" s="28">
        <v>2</v>
      </c>
      <c r="H6" s="25">
        <v>50</v>
      </c>
      <c r="I6" s="25">
        <v>50</v>
      </c>
      <c r="J6" s="25">
        <v>21</v>
      </c>
      <c r="K6" s="28">
        <v>2</v>
      </c>
      <c r="L6" s="25">
        <v>56</v>
      </c>
      <c r="M6" s="25">
        <v>56</v>
      </c>
      <c r="N6" s="25">
        <v>27</v>
      </c>
      <c r="O6" s="28">
        <v>2</v>
      </c>
      <c r="P6" s="25">
        <v>50</v>
      </c>
      <c r="Q6" s="25">
        <v>50</v>
      </c>
      <c r="R6" s="25">
        <v>21</v>
      </c>
      <c r="S6" s="28">
        <v>2</v>
      </c>
      <c r="T6" s="25">
        <v>58</v>
      </c>
      <c r="U6" s="25">
        <v>58</v>
      </c>
      <c r="V6" s="25">
        <v>26</v>
      </c>
      <c r="W6" s="28">
        <v>2</v>
      </c>
      <c r="X6" s="25">
        <v>0</v>
      </c>
      <c r="Y6" s="25"/>
      <c r="Z6" s="25"/>
      <c r="AA6" s="28">
        <v>2</v>
      </c>
      <c r="AB6" s="25">
        <v>0</v>
      </c>
      <c r="AC6" s="233"/>
      <c r="AD6" s="25"/>
      <c r="AE6" s="28">
        <v>2</v>
      </c>
      <c r="AF6" s="25">
        <v>0</v>
      </c>
      <c r="AG6" s="25"/>
      <c r="AH6" s="72"/>
      <c r="AI6" s="70">
        <v>1</v>
      </c>
      <c r="AJ6" s="25"/>
      <c r="AK6" s="25"/>
      <c r="AL6" s="25"/>
      <c r="AM6" s="28">
        <v>0</v>
      </c>
      <c r="AN6" s="25">
        <v>0</v>
      </c>
      <c r="AO6" s="25">
        <v>0</v>
      </c>
      <c r="AP6" s="25">
        <v>0</v>
      </c>
      <c r="AQ6" s="28">
        <v>0</v>
      </c>
      <c r="AR6" s="25">
        <v>0</v>
      </c>
      <c r="AS6" s="25">
        <v>0</v>
      </c>
      <c r="AT6" s="25">
        <v>0</v>
      </c>
      <c r="AU6" s="120">
        <v>0</v>
      </c>
      <c r="AV6" s="25">
        <v>0</v>
      </c>
      <c r="AW6" s="25">
        <v>0</v>
      </c>
      <c r="AX6" s="25">
        <v>0</v>
      </c>
      <c r="AY6" s="128">
        <f t="shared" ref="AY6:AY37" si="0">C6+G6+K6+O6+S6+W6+AA6+AE6++AI6+AM6+AQ6+AU6</f>
        <v>17</v>
      </c>
    </row>
    <row r="7" spans="1:51">
      <c r="A7" s="39">
        <v>2</v>
      </c>
      <c r="B7" s="38" t="s">
        <v>11</v>
      </c>
      <c r="C7" s="28">
        <v>2</v>
      </c>
      <c r="D7" s="233">
        <v>0</v>
      </c>
      <c r="E7" s="233"/>
      <c r="F7" s="233"/>
      <c r="G7" s="29">
        <v>2</v>
      </c>
      <c r="H7" s="233">
        <v>0</v>
      </c>
      <c r="I7" s="233"/>
      <c r="J7" s="233"/>
      <c r="K7" s="29">
        <v>2</v>
      </c>
      <c r="L7" s="233">
        <v>0</v>
      </c>
      <c r="M7" s="233"/>
      <c r="N7" s="233"/>
      <c r="O7" s="29">
        <v>2</v>
      </c>
      <c r="P7" s="233">
        <v>0</v>
      </c>
      <c r="Q7" s="233"/>
      <c r="R7" s="233"/>
      <c r="S7" s="29">
        <v>2</v>
      </c>
      <c r="T7" s="233"/>
      <c r="U7" s="233"/>
      <c r="V7" s="233"/>
      <c r="W7" s="29">
        <v>2</v>
      </c>
      <c r="X7" s="233">
        <v>0</v>
      </c>
      <c r="Y7" s="233"/>
      <c r="Z7" s="233"/>
      <c r="AA7" s="29">
        <v>2</v>
      </c>
      <c r="AB7" s="233">
        <v>0</v>
      </c>
      <c r="AC7" s="233"/>
      <c r="AD7" s="233"/>
      <c r="AE7" s="29">
        <v>2</v>
      </c>
      <c r="AF7" s="233">
        <v>0</v>
      </c>
      <c r="AG7" s="233"/>
      <c r="AH7" s="73"/>
      <c r="AI7" s="29">
        <v>1</v>
      </c>
      <c r="AJ7" s="233"/>
      <c r="AK7" s="233"/>
      <c r="AL7" s="233"/>
      <c r="AM7" s="29">
        <v>0</v>
      </c>
      <c r="AN7" s="25">
        <v>0</v>
      </c>
      <c r="AO7" s="25">
        <v>0</v>
      </c>
      <c r="AP7" s="25">
        <v>0</v>
      </c>
      <c r="AQ7" s="28"/>
      <c r="AR7" s="25">
        <v>0</v>
      </c>
      <c r="AS7" s="25">
        <v>0</v>
      </c>
      <c r="AT7" s="25">
        <v>0</v>
      </c>
      <c r="AU7" s="120">
        <v>1</v>
      </c>
      <c r="AV7" s="25">
        <v>0</v>
      </c>
      <c r="AW7" s="25">
        <v>0</v>
      </c>
      <c r="AX7" s="25">
        <v>0</v>
      </c>
      <c r="AY7" s="128">
        <f t="shared" si="0"/>
        <v>18</v>
      </c>
    </row>
    <row r="8" spans="1:51">
      <c r="A8" s="39">
        <v>3</v>
      </c>
      <c r="B8" s="38" t="s">
        <v>12</v>
      </c>
      <c r="C8" s="29">
        <v>4</v>
      </c>
      <c r="D8" s="233"/>
      <c r="E8" s="56"/>
      <c r="F8" s="233"/>
      <c r="G8" s="29">
        <v>4</v>
      </c>
      <c r="H8" s="233"/>
      <c r="I8" s="233"/>
      <c r="J8" s="233"/>
      <c r="K8" s="29">
        <v>4</v>
      </c>
      <c r="L8" s="233"/>
      <c r="M8" s="233"/>
      <c r="N8" s="233"/>
      <c r="O8" s="29">
        <v>4</v>
      </c>
      <c r="P8" s="233"/>
      <c r="Q8" s="233"/>
      <c r="R8" s="233"/>
      <c r="S8" s="29">
        <v>4</v>
      </c>
      <c r="T8" s="233"/>
      <c r="U8" s="233"/>
      <c r="V8" s="233"/>
      <c r="W8" s="29">
        <v>4</v>
      </c>
      <c r="X8" s="233"/>
      <c r="Y8" s="233"/>
      <c r="Z8" s="233"/>
      <c r="AA8" s="29">
        <v>2</v>
      </c>
      <c r="AB8" s="233">
        <v>0</v>
      </c>
      <c r="AC8" s="233">
        <v>0</v>
      </c>
      <c r="AD8" s="233">
        <v>0</v>
      </c>
      <c r="AE8" s="29">
        <v>2</v>
      </c>
      <c r="AF8" s="233">
        <v>0</v>
      </c>
      <c r="AG8" s="233">
        <v>0</v>
      </c>
      <c r="AH8" s="73">
        <v>0</v>
      </c>
      <c r="AI8" s="29">
        <v>1</v>
      </c>
      <c r="AJ8" s="233"/>
      <c r="AK8" s="233"/>
      <c r="AL8" s="233"/>
      <c r="AM8" s="29">
        <v>0</v>
      </c>
      <c r="AN8" s="25">
        <v>0</v>
      </c>
      <c r="AO8" s="25">
        <v>0</v>
      </c>
      <c r="AP8" s="25">
        <v>0</v>
      </c>
      <c r="AQ8" s="28"/>
      <c r="AR8" s="25">
        <v>0</v>
      </c>
      <c r="AS8" s="25">
        <v>0</v>
      </c>
      <c r="AT8" s="25">
        <v>0</v>
      </c>
      <c r="AU8" s="120">
        <v>1</v>
      </c>
      <c r="AV8" s="25">
        <v>0</v>
      </c>
      <c r="AW8" s="25">
        <v>0</v>
      </c>
      <c r="AX8" s="25">
        <v>0</v>
      </c>
      <c r="AY8" s="128">
        <f t="shared" si="0"/>
        <v>30</v>
      </c>
    </row>
    <row r="9" spans="1:51">
      <c r="A9" s="39">
        <v>4</v>
      </c>
      <c r="B9" s="38" t="s">
        <v>13</v>
      </c>
      <c r="C9" s="29">
        <v>3</v>
      </c>
      <c r="D9" s="233">
        <v>156</v>
      </c>
      <c r="E9" s="56">
        <v>156</v>
      </c>
      <c r="F9" s="233">
        <v>92</v>
      </c>
      <c r="G9" s="29">
        <v>3</v>
      </c>
      <c r="H9" s="233">
        <v>154</v>
      </c>
      <c r="I9" s="233">
        <v>154</v>
      </c>
      <c r="J9" s="233">
        <v>81</v>
      </c>
      <c r="K9" s="29">
        <v>3</v>
      </c>
      <c r="L9" s="233">
        <v>118</v>
      </c>
      <c r="M9" s="233">
        <v>118</v>
      </c>
      <c r="N9" s="233">
        <v>7</v>
      </c>
      <c r="O9" s="29">
        <v>3</v>
      </c>
      <c r="P9" s="233">
        <v>142</v>
      </c>
      <c r="Q9" s="233">
        <v>142</v>
      </c>
      <c r="R9" s="233">
        <v>64</v>
      </c>
      <c r="S9" s="29">
        <v>3</v>
      </c>
      <c r="T9" s="233">
        <v>150</v>
      </c>
      <c r="U9" s="233">
        <v>150</v>
      </c>
      <c r="V9" s="233">
        <v>89</v>
      </c>
      <c r="W9" s="29">
        <v>3</v>
      </c>
      <c r="X9" s="233">
        <v>192</v>
      </c>
      <c r="Y9" s="233">
        <v>192</v>
      </c>
      <c r="Z9" s="233">
        <v>74</v>
      </c>
      <c r="AA9" s="29">
        <v>2</v>
      </c>
      <c r="AB9" s="233">
        <v>139</v>
      </c>
      <c r="AC9" s="233">
        <v>139</v>
      </c>
      <c r="AD9" s="233">
        <v>49</v>
      </c>
      <c r="AE9" s="29">
        <v>2</v>
      </c>
      <c r="AF9" s="233">
        <v>153</v>
      </c>
      <c r="AG9" s="233">
        <v>153</v>
      </c>
      <c r="AH9" s="73">
        <v>68</v>
      </c>
      <c r="AI9" s="29">
        <v>1</v>
      </c>
      <c r="AJ9" s="233">
        <v>72</v>
      </c>
      <c r="AK9" s="233">
        <v>72</v>
      </c>
      <c r="AL9" s="233">
        <v>58</v>
      </c>
      <c r="AM9" s="29">
        <v>1</v>
      </c>
      <c r="AN9" s="25">
        <v>52</v>
      </c>
      <c r="AO9" s="25">
        <v>52</v>
      </c>
      <c r="AP9" s="25">
        <v>32</v>
      </c>
      <c r="AQ9" s="28">
        <v>1</v>
      </c>
      <c r="AR9" s="25">
        <v>106</v>
      </c>
      <c r="AS9" s="25">
        <v>106</v>
      </c>
      <c r="AT9" s="25">
        <v>11</v>
      </c>
      <c r="AU9" s="120">
        <v>1</v>
      </c>
      <c r="AV9" s="25">
        <v>139</v>
      </c>
      <c r="AW9" s="25">
        <v>139</v>
      </c>
      <c r="AX9" s="25">
        <v>31</v>
      </c>
      <c r="AY9" s="128">
        <f t="shared" si="0"/>
        <v>26</v>
      </c>
    </row>
    <row r="10" spans="1:51">
      <c r="A10" s="39">
        <v>5</v>
      </c>
      <c r="B10" s="38" t="s">
        <v>14</v>
      </c>
      <c r="C10" s="29">
        <v>2</v>
      </c>
      <c r="D10" s="233">
        <v>102</v>
      </c>
      <c r="E10" s="233">
        <v>102</v>
      </c>
      <c r="F10" s="233">
        <v>102</v>
      </c>
      <c r="G10" s="29">
        <v>2</v>
      </c>
      <c r="H10" s="233">
        <v>106</v>
      </c>
      <c r="I10" s="233">
        <v>106</v>
      </c>
      <c r="J10" s="233">
        <v>106</v>
      </c>
      <c r="K10" s="29">
        <v>2</v>
      </c>
      <c r="L10" s="233">
        <v>90</v>
      </c>
      <c r="M10" s="233">
        <v>90</v>
      </c>
      <c r="N10" s="233">
        <v>90</v>
      </c>
      <c r="O10" s="29">
        <v>2</v>
      </c>
      <c r="P10" s="233">
        <v>101</v>
      </c>
      <c r="Q10" s="233">
        <v>101</v>
      </c>
      <c r="R10" s="233">
        <v>101</v>
      </c>
      <c r="S10" s="29">
        <v>2</v>
      </c>
      <c r="T10" s="233">
        <v>96</v>
      </c>
      <c r="U10" s="233">
        <v>96</v>
      </c>
      <c r="V10" s="233">
        <v>0</v>
      </c>
      <c r="W10" s="29">
        <v>2</v>
      </c>
      <c r="X10" s="233">
        <v>96</v>
      </c>
      <c r="Y10" s="233">
        <v>96</v>
      </c>
      <c r="Z10" s="233">
        <v>96</v>
      </c>
      <c r="AA10" s="29">
        <v>2</v>
      </c>
      <c r="AB10" s="233">
        <v>68</v>
      </c>
      <c r="AC10" s="233">
        <v>68</v>
      </c>
      <c r="AD10" s="233">
        <v>68</v>
      </c>
      <c r="AE10" s="29">
        <v>2</v>
      </c>
      <c r="AF10" s="233">
        <v>88</v>
      </c>
      <c r="AG10" s="233">
        <v>88</v>
      </c>
      <c r="AH10" s="73">
        <v>88</v>
      </c>
      <c r="AI10" s="29">
        <v>1</v>
      </c>
      <c r="AJ10" s="233">
        <v>0</v>
      </c>
      <c r="AK10" s="233">
        <v>0</v>
      </c>
      <c r="AL10" s="233">
        <v>0</v>
      </c>
      <c r="AM10" s="29">
        <v>0</v>
      </c>
      <c r="AN10" s="25">
        <v>0</v>
      </c>
      <c r="AO10" s="25">
        <v>0</v>
      </c>
      <c r="AP10" s="25">
        <v>0</v>
      </c>
      <c r="AQ10" s="28">
        <v>0</v>
      </c>
      <c r="AR10" s="25">
        <v>0</v>
      </c>
      <c r="AS10" s="25">
        <v>0</v>
      </c>
      <c r="AT10" s="25">
        <v>0</v>
      </c>
      <c r="AU10" s="120">
        <v>1</v>
      </c>
      <c r="AV10" s="25">
        <v>0</v>
      </c>
      <c r="AW10" s="25">
        <v>0</v>
      </c>
      <c r="AX10" s="25">
        <v>0</v>
      </c>
      <c r="AY10" s="128">
        <f t="shared" si="0"/>
        <v>18</v>
      </c>
    </row>
    <row r="11" spans="1:51">
      <c r="A11" s="39">
        <v>6</v>
      </c>
      <c r="B11" s="38" t="s">
        <v>15</v>
      </c>
      <c r="C11" s="29">
        <v>2</v>
      </c>
      <c r="D11" s="233">
        <v>172</v>
      </c>
      <c r="E11" s="233">
        <v>122</v>
      </c>
      <c r="F11" s="233">
        <v>48</v>
      </c>
      <c r="G11" s="29">
        <v>2</v>
      </c>
      <c r="H11" s="233">
        <v>178</v>
      </c>
      <c r="I11" s="233">
        <v>101</v>
      </c>
      <c r="J11" s="233">
        <v>74</v>
      </c>
      <c r="K11" s="29">
        <v>2</v>
      </c>
      <c r="L11" s="233">
        <v>84</v>
      </c>
      <c r="M11" s="233">
        <v>53</v>
      </c>
      <c r="N11" s="233">
        <v>32</v>
      </c>
      <c r="O11" s="29">
        <v>2</v>
      </c>
      <c r="P11" s="233">
        <v>259</v>
      </c>
      <c r="Q11" s="233">
        <v>249</v>
      </c>
      <c r="R11" s="233">
        <v>52</v>
      </c>
      <c r="S11" s="29">
        <v>2</v>
      </c>
      <c r="T11" s="233">
        <v>141</v>
      </c>
      <c r="U11" s="233">
        <v>78</v>
      </c>
      <c r="V11" s="233">
        <v>52</v>
      </c>
      <c r="W11" s="29">
        <v>2</v>
      </c>
      <c r="X11" s="233">
        <v>141</v>
      </c>
      <c r="Y11" s="233">
        <v>69</v>
      </c>
      <c r="Z11" s="233">
        <v>51</v>
      </c>
      <c r="AA11" s="29">
        <v>2</v>
      </c>
      <c r="AB11" s="233">
        <v>51</v>
      </c>
      <c r="AC11" s="233">
        <v>51</v>
      </c>
      <c r="AD11" s="233">
        <v>29</v>
      </c>
      <c r="AE11" s="29">
        <v>2</v>
      </c>
      <c r="AF11" s="233">
        <v>45</v>
      </c>
      <c r="AG11" s="233">
        <v>45</v>
      </c>
      <c r="AH11" s="73">
        <v>23</v>
      </c>
      <c r="AI11" s="29">
        <v>1</v>
      </c>
      <c r="AJ11" s="233">
        <v>39</v>
      </c>
      <c r="AK11" s="233">
        <v>39</v>
      </c>
      <c r="AL11" s="233">
        <v>29</v>
      </c>
      <c r="AM11" s="29">
        <v>1</v>
      </c>
      <c r="AN11" s="25">
        <v>2</v>
      </c>
      <c r="AO11" s="25">
        <v>2</v>
      </c>
      <c r="AP11" s="25">
        <v>2</v>
      </c>
      <c r="AQ11" s="28">
        <v>1</v>
      </c>
      <c r="AR11" s="25">
        <v>29</v>
      </c>
      <c r="AS11" s="25">
        <v>29</v>
      </c>
      <c r="AT11" s="25">
        <v>20</v>
      </c>
      <c r="AU11" s="120">
        <v>2</v>
      </c>
      <c r="AV11" s="25">
        <v>101</v>
      </c>
      <c r="AW11" s="25">
        <v>68</v>
      </c>
      <c r="AX11" s="25">
        <v>44</v>
      </c>
      <c r="AY11" s="128">
        <f t="shared" si="0"/>
        <v>21</v>
      </c>
    </row>
    <row r="12" spans="1:51">
      <c r="A12" s="39">
        <v>7</v>
      </c>
      <c r="B12" s="38" t="s">
        <v>16</v>
      </c>
      <c r="C12" s="29">
        <v>3</v>
      </c>
      <c r="D12" s="233">
        <v>0</v>
      </c>
      <c r="E12" s="56">
        <v>0</v>
      </c>
      <c r="F12" s="233">
        <v>0</v>
      </c>
      <c r="G12" s="29">
        <v>3</v>
      </c>
      <c r="H12" s="233">
        <v>0</v>
      </c>
      <c r="I12" s="233">
        <v>0</v>
      </c>
      <c r="J12" s="233">
        <v>0</v>
      </c>
      <c r="K12" s="29">
        <v>3</v>
      </c>
      <c r="L12" s="233">
        <v>0</v>
      </c>
      <c r="M12" s="233">
        <v>0</v>
      </c>
      <c r="N12" s="233">
        <v>0</v>
      </c>
      <c r="O12" s="29">
        <v>3</v>
      </c>
      <c r="P12" s="233">
        <v>0</v>
      </c>
      <c r="Q12" s="233">
        <v>0</v>
      </c>
      <c r="R12" s="233">
        <v>0</v>
      </c>
      <c r="S12" s="29">
        <v>3</v>
      </c>
      <c r="T12" s="233">
        <v>0</v>
      </c>
      <c r="U12" s="233">
        <v>0</v>
      </c>
      <c r="V12" s="233"/>
      <c r="W12" s="29">
        <v>3</v>
      </c>
      <c r="X12" s="233">
        <v>0</v>
      </c>
      <c r="Y12" s="233">
        <v>0</v>
      </c>
      <c r="Z12" s="233">
        <v>0</v>
      </c>
      <c r="AA12" s="29">
        <v>2</v>
      </c>
      <c r="AB12" s="233">
        <v>0</v>
      </c>
      <c r="AC12" s="233">
        <v>0</v>
      </c>
      <c r="AD12" s="233">
        <v>0</v>
      </c>
      <c r="AE12" s="29">
        <v>2</v>
      </c>
      <c r="AF12" s="233">
        <v>0</v>
      </c>
      <c r="AG12" s="233">
        <v>0</v>
      </c>
      <c r="AH12" s="73">
        <v>0</v>
      </c>
      <c r="AI12" s="29">
        <v>1</v>
      </c>
      <c r="AJ12" s="233"/>
      <c r="AK12" s="233"/>
      <c r="AL12" s="233"/>
      <c r="AM12" s="29">
        <v>0</v>
      </c>
      <c r="AN12" s="25">
        <v>0</v>
      </c>
      <c r="AO12" s="25">
        <v>0</v>
      </c>
      <c r="AP12" s="25">
        <v>0</v>
      </c>
      <c r="AQ12" s="28"/>
      <c r="AR12" s="25">
        <v>0</v>
      </c>
      <c r="AS12" s="25">
        <v>0</v>
      </c>
      <c r="AT12" s="25">
        <v>0</v>
      </c>
      <c r="AU12" s="120">
        <v>2</v>
      </c>
      <c r="AV12" s="25">
        <v>0</v>
      </c>
      <c r="AW12" s="25">
        <v>0</v>
      </c>
      <c r="AX12" s="25">
        <v>0</v>
      </c>
      <c r="AY12" s="128">
        <f t="shared" si="0"/>
        <v>25</v>
      </c>
    </row>
    <row r="13" spans="1:51">
      <c r="A13" s="39">
        <v>8</v>
      </c>
      <c r="B13" s="38" t="s">
        <v>17</v>
      </c>
      <c r="C13" s="29">
        <v>2</v>
      </c>
      <c r="D13" s="233">
        <v>0</v>
      </c>
      <c r="E13" s="233">
        <v>0</v>
      </c>
      <c r="F13" s="233">
        <v>0</v>
      </c>
      <c r="G13" s="29">
        <v>2</v>
      </c>
      <c r="H13" s="233">
        <v>0</v>
      </c>
      <c r="I13" s="233">
        <v>0</v>
      </c>
      <c r="J13" s="233">
        <v>0</v>
      </c>
      <c r="K13" s="29">
        <v>2</v>
      </c>
      <c r="L13" s="233">
        <v>0</v>
      </c>
      <c r="M13" s="233">
        <v>0</v>
      </c>
      <c r="N13" s="233">
        <v>0</v>
      </c>
      <c r="O13" s="29">
        <v>2</v>
      </c>
      <c r="P13" s="233">
        <v>0</v>
      </c>
      <c r="Q13" s="233">
        <v>0</v>
      </c>
      <c r="R13" s="233">
        <v>0</v>
      </c>
      <c r="S13" s="29">
        <v>2</v>
      </c>
      <c r="T13" s="233">
        <v>0</v>
      </c>
      <c r="U13" s="233">
        <v>0</v>
      </c>
      <c r="V13" s="233"/>
      <c r="W13" s="29">
        <v>2</v>
      </c>
      <c r="X13" s="233">
        <v>0</v>
      </c>
      <c r="Y13" s="233">
        <v>0</v>
      </c>
      <c r="Z13" s="233">
        <v>0</v>
      </c>
      <c r="AA13" s="29">
        <v>2</v>
      </c>
      <c r="AB13" s="233">
        <v>0</v>
      </c>
      <c r="AC13" s="233"/>
      <c r="AD13" s="233"/>
      <c r="AE13" s="29">
        <v>2</v>
      </c>
      <c r="AF13" s="233">
        <v>0</v>
      </c>
      <c r="AG13" s="233">
        <v>0</v>
      </c>
      <c r="AH13" s="73">
        <v>0</v>
      </c>
      <c r="AI13" s="29">
        <v>1</v>
      </c>
      <c r="AJ13" s="233"/>
      <c r="AK13" s="233"/>
      <c r="AL13" s="233"/>
      <c r="AM13" s="29">
        <v>0</v>
      </c>
      <c r="AN13" s="25">
        <v>0</v>
      </c>
      <c r="AO13" s="25">
        <v>0</v>
      </c>
      <c r="AP13" s="25">
        <v>0</v>
      </c>
      <c r="AQ13" s="28"/>
      <c r="AR13" s="25">
        <v>0</v>
      </c>
      <c r="AS13" s="25">
        <v>0</v>
      </c>
      <c r="AT13" s="25">
        <v>0</v>
      </c>
      <c r="AU13" s="120">
        <v>1</v>
      </c>
      <c r="AV13" s="25">
        <v>0</v>
      </c>
      <c r="AW13" s="25">
        <v>0</v>
      </c>
      <c r="AX13" s="25">
        <v>0</v>
      </c>
      <c r="AY13" s="128">
        <f t="shared" si="0"/>
        <v>18</v>
      </c>
    </row>
    <row r="14" spans="1:51">
      <c r="A14" s="39">
        <v>9</v>
      </c>
      <c r="B14" s="38" t="s">
        <v>18</v>
      </c>
      <c r="C14" s="29">
        <v>2</v>
      </c>
      <c r="D14" s="233">
        <v>10</v>
      </c>
      <c r="E14" s="56">
        <v>10</v>
      </c>
      <c r="F14" s="233">
        <v>10</v>
      </c>
      <c r="G14" s="29">
        <v>2</v>
      </c>
      <c r="H14" s="233">
        <v>26</v>
      </c>
      <c r="I14" s="233">
        <v>26</v>
      </c>
      <c r="J14" s="233">
        <v>26</v>
      </c>
      <c r="K14" s="29">
        <v>2</v>
      </c>
      <c r="L14" s="233">
        <v>16</v>
      </c>
      <c r="M14" s="233">
        <v>16</v>
      </c>
      <c r="N14" s="233">
        <v>16</v>
      </c>
      <c r="O14" s="29">
        <v>2</v>
      </c>
      <c r="P14" s="233">
        <v>30</v>
      </c>
      <c r="Q14" s="233">
        <v>30</v>
      </c>
      <c r="R14" s="233">
        <v>30</v>
      </c>
      <c r="S14" s="29">
        <v>2</v>
      </c>
      <c r="T14" s="233">
        <v>254</v>
      </c>
      <c r="U14" s="233">
        <v>254</v>
      </c>
      <c r="V14" s="233">
        <v>0</v>
      </c>
      <c r="W14" s="29">
        <v>2</v>
      </c>
      <c r="X14" s="233">
        <v>12</v>
      </c>
      <c r="Y14" s="233">
        <v>12</v>
      </c>
      <c r="Z14" s="233">
        <v>12</v>
      </c>
      <c r="AA14" s="29">
        <v>2</v>
      </c>
      <c r="AB14" s="233">
        <v>12</v>
      </c>
      <c r="AC14" s="233">
        <v>12</v>
      </c>
      <c r="AD14" s="233">
        <v>12</v>
      </c>
      <c r="AE14" s="29">
        <v>2</v>
      </c>
      <c r="AF14" s="233">
        <v>18</v>
      </c>
      <c r="AG14" s="233">
        <v>18</v>
      </c>
      <c r="AH14" s="73">
        <v>18</v>
      </c>
      <c r="AI14" s="29">
        <v>1</v>
      </c>
      <c r="AJ14" s="233">
        <v>0</v>
      </c>
      <c r="AK14" s="233">
        <v>0</v>
      </c>
      <c r="AL14" s="233">
        <v>0</v>
      </c>
      <c r="AM14" s="29">
        <v>1</v>
      </c>
      <c r="AN14" s="25">
        <v>0</v>
      </c>
      <c r="AO14" s="25">
        <v>0</v>
      </c>
      <c r="AP14" s="25">
        <v>0</v>
      </c>
      <c r="AQ14" s="28"/>
      <c r="AR14" s="25">
        <v>0</v>
      </c>
      <c r="AS14" s="25">
        <v>0</v>
      </c>
      <c r="AT14" s="25">
        <v>0</v>
      </c>
      <c r="AU14" s="120">
        <v>1</v>
      </c>
      <c r="AV14" s="25">
        <v>0</v>
      </c>
      <c r="AW14" s="25">
        <v>0</v>
      </c>
      <c r="AX14" s="25">
        <v>0</v>
      </c>
      <c r="AY14" s="128">
        <f t="shared" si="0"/>
        <v>19</v>
      </c>
    </row>
    <row r="15" spans="1:51">
      <c r="A15" s="39">
        <v>10</v>
      </c>
      <c r="B15" s="38" t="s">
        <v>19</v>
      </c>
      <c r="C15" s="29">
        <v>2</v>
      </c>
      <c r="D15" s="233">
        <v>0</v>
      </c>
      <c r="E15" s="233"/>
      <c r="F15" s="233"/>
      <c r="G15" s="29">
        <v>2</v>
      </c>
      <c r="H15" s="233">
        <v>0</v>
      </c>
      <c r="I15" s="233"/>
      <c r="J15" s="233"/>
      <c r="K15" s="29">
        <v>2</v>
      </c>
      <c r="L15" s="233">
        <v>0</v>
      </c>
      <c r="M15" s="233"/>
      <c r="N15" s="233"/>
      <c r="O15" s="29">
        <v>2</v>
      </c>
      <c r="P15" s="233">
        <v>0</v>
      </c>
      <c r="Q15" s="233"/>
      <c r="R15" s="233"/>
      <c r="S15" s="29">
        <v>2</v>
      </c>
      <c r="T15" s="233"/>
      <c r="U15" s="233"/>
      <c r="V15" s="233"/>
      <c r="W15" s="29">
        <v>2</v>
      </c>
      <c r="X15" s="233">
        <v>0</v>
      </c>
      <c r="Y15" s="233"/>
      <c r="Z15" s="233"/>
      <c r="AA15" s="29">
        <v>2</v>
      </c>
      <c r="AB15" s="233">
        <v>0</v>
      </c>
      <c r="AC15" s="233"/>
      <c r="AD15" s="233"/>
      <c r="AE15" s="29">
        <v>2</v>
      </c>
      <c r="AF15" s="233">
        <v>0</v>
      </c>
      <c r="AG15" s="233"/>
      <c r="AH15" s="73"/>
      <c r="AI15" s="29">
        <v>1</v>
      </c>
      <c r="AJ15" s="233"/>
      <c r="AK15" s="233"/>
      <c r="AL15" s="233"/>
      <c r="AM15" s="29">
        <v>0</v>
      </c>
      <c r="AN15" s="25">
        <v>0</v>
      </c>
      <c r="AO15" s="25">
        <v>0</v>
      </c>
      <c r="AP15" s="25">
        <v>0</v>
      </c>
      <c r="AQ15" s="28"/>
      <c r="AR15" s="25">
        <v>0</v>
      </c>
      <c r="AS15" s="25">
        <v>0</v>
      </c>
      <c r="AT15" s="25">
        <v>0</v>
      </c>
      <c r="AU15" s="120">
        <v>1</v>
      </c>
      <c r="AV15" s="25">
        <v>0</v>
      </c>
      <c r="AW15" s="25">
        <v>0</v>
      </c>
      <c r="AX15" s="25">
        <v>0</v>
      </c>
      <c r="AY15" s="128">
        <f t="shared" si="0"/>
        <v>18</v>
      </c>
    </row>
    <row r="16" spans="1:51">
      <c r="A16" s="39">
        <v>11</v>
      </c>
      <c r="B16" s="38" t="s">
        <v>20</v>
      </c>
      <c r="C16" s="29">
        <v>2</v>
      </c>
      <c r="D16" s="233">
        <v>0</v>
      </c>
      <c r="E16" s="56">
        <v>0</v>
      </c>
      <c r="F16" s="233">
        <v>0</v>
      </c>
      <c r="G16" s="29">
        <v>2</v>
      </c>
      <c r="H16" s="233">
        <v>0</v>
      </c>
      <c r="I16" s="233">
        <v>0</v>
      </c>
      <c r="J16" s="233">
        <v>0</v>
      </c>
      <c r="K16" s="29">
        <v>2</v>
      </c>
      <c r="L16" s="233">
        <v>0</v>
      </c>
      <c r="M16" s="233">
        <v>0</v>
      </c>
      <c r="N16" s="233">
        <v>0</v>
      </c>
      <c r="O16" s="29">
        <v>2</v>
      </c>
      <c r="P16" s="233">
        <v>0</v>
      </c>
      <c r="Q16" s="233">
        <v>0</v>
      </c>
      <c r="R16" s="233">
        <v>0</v>
      </c>
      <c r="S16" s="29">
        <v>2</v>
      </c>
      <c r="T16" s="233">
        <v>0</v>
      </c>
      <c r="U16" s="233">
        <v>0</v>
      </c>
      <c r="V16" s="233"/>
      <c r="W16" s="29">
        <v>2</v>
      </c>
      <c r="X16" s="233">
        <v>0</v>
      </c>
      <c r="Y16" s="233">
        <v>0</v>
      </c>
      <c r="Z16" s="233">
        <v>0</v>
      </c>
      <c r="AA16" s="29">
        <v>2</v>
      </c>
      <c r="AB16" s="233">
        <v>0</v>
      </c>
      <c r="AC16" s="233"/>
      <c r="AD16" s="233"/>
      <c r="AE16" s="29">
        <v>2</v>
      </c>
      <c r="AF16" s="233">
        <v>0</v>
      </c>
      <c r="AG16" s="233"/>
      <c r="AH16" s="73"/>
      <c r="AI16" s="29">
        <v>1</v>
      </c>
      <c r="AJ16" s="233"/>
      <c r="AK16" s="233"/>
      <c r="AL16" s="233"/>
      <c r="AM16" s="29">
        <v>1</v>
      </c>
      <c r="AN16" s="25">
        <v>0</v>
      </c>
      <c r="AO16" s="25">
        <v>0</v>
      </c>
      <c r="AP16" s="25">
        <v>0</v>
      </c>
      <c r="AQ16" s="28"/>
      <c r="AR16" s="25">
        <v>0</v>
      </c>
      <c r="AS16" s="25">
        <v>0</v>
      </c>
      <c r="AT16" s="25">
        <v>0</v>
      </c>
      <c r="AU16" s="120">
        <v>1</v>
      </c>
      <c r="AV16" s="25">
        <v>0</v>
      </c>
      <c r="AW16" s="25">
        <v>0</v>
      </c>
      <c r="AX16" s="25">
        <v>0</v>
      </c>
      <c r="AY16" s="128">
        <f t="shared" si="0"/>
        <v>19</v>
      </c>
    </row>
    <row r="17" spans="1:51">
      <c r="A17" s="39">
        <v>12</v>
      </c>
      <c r="B17" s="38" t="s">
        <v>21</v>
      </c>
      <c r="C17" s="29">
        <v>3</v>
      </c>
      <c r="D17" s="233">
        <v>0</v>
      </c>
      <c r="E17" s="233"/>
      <c r="F17" s="233"/>
      <c r="G17" s="29">
        <v>3</v>
      </c>
      <c r="H17" s="233">
        <v>0</v>
      </c>
      <c r="I17" s="233"/>
      <c r="J17" s="233"/>
      <c r="K17" s="29">
        <v>3</v>
      </c>
      <c r="L17" s="233">
        <v>0</v>
      </c>
      <c r="M17" s="233"/>
      <c r="N17" s="233"/>
      <c r="O17" s="29">
        <v>3</v>
      </c>
      <c r="P17" s="233">
        <v>0</v>
      </c>
      <c r="Q17" s="233"/>
      <c r="R17" s="233"/>
      <c r="S17" s="29">
        <v>3</v>
      </c>
      <c r="T17" s="233"/>
      <c r="U17" s="233"/>
      <c r="V17" s="233"/>
      <c r="W17" s="29">
        <v>3</v>
      </c>
      <c r="X17" s="233">
        <v>0</v>
      </c>
      <c r="Y17" s="233"/>
      <c r="Z17" s="233"/>
      <c r="AA17" s="29">
        <v>2</v>
      </c>
      <c r="AB17" s="233">
        <v>0</v>
      </c>
      <c r="AC17" s="233"/>
      <c r="AD17" s="233"/>
      <c r="AE17" s="29">
        <v>2</v>
      </c>
      <c r="AF17" s="233">
        <v>0</v>
      </c>
      <c r="AG17" s="233"/>
      <c r="AH17" s="73"/>
      <c r="AI17" s="29">
        <v>1</v>
      </c>
      <c r="AJ17" s="233"/>
      <c r="AK17" s="233"/>
      <c r="AL17" s="233"/>
      <c r="AM17" s="29">
        <v>1</v>
      </c>
      <c r="AN17" s="25">
        <v>0</v>
      </c>
      <c r="AO17" s="25">
        <v>0</v>
      </c>
      <c r="AP17" s="25">
        <v>0</v>
      </c>
      <c r="AQ17" s="28"/>
      <c r="AR17" s="25">
        <v>0</v>
      </c>
      <c r="AS17" s="25">
        <v>0</v>
      </c>
      <c r="AT17" s="25">
        <v>0</v>
      </c>
      <c r="AU17" s="120">
        <v>1</v>
      </c>
      <c r="AV17" s="25">
        <v>0</v>
      </c>
      <c r="AW17" s="25">
        <v>0</v>
      </c>
      <c r="AX17" s="25">
        <v>0</v>
      </c>
      <c r="AY17" s="128">
        <f t="shared" si="0"/>
        <v>25</v>
      </c>
    </row>
    <row r="18" spans="1:51">
      <c r="A18" s="39">
        <v>13</v>
      </c>
      <c r="B18" s="38" t="s">
        <v>22</v>
      </c>
      <c r="C18" s="29">
        <v>2</v>
      </c>
      <c r="D18" s="233">
        <v>19</v>
      </c>
      <c r="E18" s="233">
        <v>12</v>
      </c>
      <c r="F18" s="233">
        <v>12</v>
      </c>
      <c r="G18" s="29">
        <v>2</v>
      </c>
      <c r="H18" s="233">
        <v>22</v>
      </c>
      <c r="I18" s="233">
        <v>15</v>
      </c>
      <c r="J18" s="233">
        <v>15</v>
      </c>
      <c r="K18" s="29">
        <v>2</v>
      </c>
      <c r="L18" s="233">
        <v>2</v>
      </c>
      <c r="M18" s="233">
        <v>2</v>
      </c>
      <c r="N18" s="233">
        <v>2</v>
      </c>
      <c r="O18" s="29">
        <v>2</v>
      </c>
      <c r="P18" s="233">
        <v>9</v>
      </c>
      <c r="Q18" s="233">
        <v>8</v>
      </c>
      <c r="R18" s="233">
        <v>8</v>
      </c>
      <c r="S18" s="29">
        <v>2</v>
      </c>
      <c r="T18" s="233">
        <v>33</v>
      </c>
      <c r="U18" s="233">
        <v>30</v>
      </c>
      <c r="V18" s="233">
        <v>15</v>
      </c>
      <c r="W18" s="29">
        <v>2</v>
      </c>
      <c r="X18" s="233">
        <v>19</v>
      </c>
      <c r="Y18" s="233">
        <v>16</v>
      </c>
      <c r="Z18" s="233">
        <v>16</v>
      </c>
      <c r="AA18" s="29">
        <v>2</v>
      </c>
      <c r="AB18" s="233">
        <v>4</v>
      </c>
      <c r="AC18" s="233">
        <v>4</v>
      </c>
      <c r="AD18" s="233">
        <v>3</v>
      </c>
      <c r="AE18" s="29">
        <v>2</v>
      </c>
      <c r="AF18" s="233">
        <v>2</v>
      </c>
      <c r="AG18" s="233">
        <v>2</v>
      </c>
      <c r="AH18" s="73">
        <v>1</v>
      </c>
      <c r="AI18" s="29">
        <v>1</v>
      </c>
      <c r="AJ18" s="233">
        <v>7</v>
      </c>
      <c r="AK18" s="233">
        <v>7</v>
      </c>
      <c r="AL18" s="233">
        <v>2</v>
      </c>
      <c r="AM18" s="29">
        <v>0</v>
      </c>
      <c r="AN18" s="25">
        <v>0</v>
      </c>
      <c r="AO18" s="25">
        <v>0</v>
      </c>
      <c r="AP18" s="25">
        <v>0</v>
      </c>
      <c r="AQ18" s="28">
        <v>0</v>
      </c>
      <c r="AR18" s="25">
        <v>23</v>
      </c>
      <c r="AS18" s="25">
        <v>18</v>
      </c>
      <c r="AT18" s="25">
        <v>18</v>
      </c>
      <c r="AU18" s="120">
        <v>1</v>
      </c>
      <c r="AV18" s="25">
        <v>0</v>
      </c>
      <c r="AW18" s="25">
        <v>0</v>
      </c>
      <c r="AX18" s="25">
        <v>0</v>
      </c>
      <c r="AY18" s="128">
        <f t="shared" si="0"/>
        <v>18</v>
      </c>
    </row>
    <row r="19" spans="1:51">
      <c r="A19" s="39">
        <v>14</v>
      </c>
      <c r="B19" s="38" t="s">
        <v>23</v>
      </c>
      <c r="C19" s="29">
        <v>3</v>
      </c>
      <c r="D19" s="233">
        <v>0</v>
      </c>
      <c r="E19" s="233"/>
      <c r="F19" s="233"/>
      <c r="G19" s="29">
        <v>3</v>
      </c>
      <c r="H19" s="233">
        <v>0</v>
      </c>
      <c r="I19" s="233"/>
      <c r="J19" s="233"/>
      <c r="K19" s="29">
        <v>3</v>
      </c>
      <c r="L19" s="233">
        <v>0</v>
      </c>
      <c r="M19" s="233"/>
      <c r="N19" s="233"/>
      <c r="O19" s="29">
        <v>3</v>
      </c>
      <c r="P19" s="233">
        <v>0</v>
      </c>
      <c r="Q19" s="233"/>
      <c r="R19" s="233"/>
      <c r="S19" s="29">
        <v>3</v>
      </c>
      <c r="T19" s="233"/>
      <c r="U19" s="233"/>
      <c r="V19" s="233"/>
      <c r="W19" s="29">
        <v>3</v>
      </c>
      <c r="X19" s="233">
        <v>0</v>
      </c>
      <c r="Y19" s="233"/>
      <c r="Z19" s="233"/>
      <c r="AA19" s="29">
        <v>2</v>
      </c>
      <c r="AB19" s="233">
        <v>0</v>
      </c>
      <c r="AC19" s="233"/>
      <c r="AD19" s="233"/>
      <c r="AE19" s="29">
        <v>2</v>
      </c>
      <c r="AF19" s="233">
        <v>0</v>
      </c>
      <c r="AG19" s="233"/>
      <c r="AH19" s="73"/>
      <c r="AI19" s="29">
        <v>1</v>
      </c>
      <c r="AJ19" s="233"/>
      <c r="AK19" s="233"/>
      <c r="AL19" s="233"/>
      <c r="AM19" s="29">
        <v>1</v>
      </c>
      <c r="AN19" s="25">
        <v>0</v>
      </c>
      <c r="AO19" s="25">
        <v>0</v>
      </c>
      <c r="AP19" s="25">
        <v>0</v>
      </c>
      <c r="AQ19" s="28"/>
      <c r="AR19" s="25">
        <v>0</v>
      </c>
      <c r="AS19" s="25">
        <v>0</v>
      </c>
      <c r="AT19" s="25">
        <v>0</v>
      </c>
      <c r="AU19" s="120">
        <v>1</v>
      </c>
      <c r="AV19" s="25">
        <v>0</v>
      </c>
      <c r="AW19" s="25">
        <v>0</v>
      </c>
      <c r="AX19" s="25">
        <v>0</v>
      </c>
      <c r="AY19" s="128">
        <f t="shared" si="0"/>
        <v>25</v>
      </c>
    </row>
    <row r="20" spans="1:51">
      <c r="A20" s="39">
        <v>15</v>
      </c>
      <c r="B20" s="38" t="s">
        <v>24</v>
      </c>
      <c r="C20" s="29">
        <v>2</v>
      </c>
      <c r="D20" s="233">
        <v>17</v>
      </c>
      <c r="E20" s="56">
        <v>14</v>
      </c>
      <c r="F20" s="233">
        <v>14</v>
      </c>
      <c r="G20" s="29">
        <v>2</v>
      </c>
      <c r="H20" s="233">
        <v>61</v>
      </c>
      <c r="I20" s="233">
        <v>61</v>
      </c>
      <c r="J20" s="233">
        <v>61</v>
      </c>
      <c r="K20" s="29">
        <v>2</v>
      </c>
      <c r="L20" s="233">
        <v>17</v>
      </c>
      <c r="M20" s="233">
        <v>15</v>
      </c>
      <c r="N20" s="233">
        <v>15</v>
      </c>
      <c r="O20" s="29">
        <v>2</v>
      </c>
      <c r="P20" s="233">
        <v>42</v>
      </c>
      <c r="Q20" s="233">
        <v>42</v>
      </c>
      <c r="R20" s="233">
        <v>42</v>
      </c>
      <c r="S20" s="29">
        <v>2</v>
      </c>
      <c r="T20" s="233">
        <v>72</v>
      </c>
      <c r="U20" s="233">
        <v>72</v>
      </c>
      <c r="V20" s="233">
        <v>72</v>
      </c>
      <c r="W20" s="29">
        <v>2</v>
      </c>
      <c r="X20" s="233">
        <v>73</v>
      </c>
      <c r="Y20" s="233">
        <v>44</v>
      </c>
      <c r="Z20" s="233">
        <v>44</v>
      </c>
      <c r="AA20" s="29">
        <v>2</v>
      </c>
      <c r="AB20" s="233">
        <v>5</v>
      </c>
      <c r="AC20" s="233">
        <v>5</v>
      </c>
      <c r="AD20" s="233">
        <v>5</v>
      </c>
      <c r="AE20" s="29">
        <v>2</v>
      </c>
      <c r="AF20" s="233">
        <v>17</v>
      </c>
      <c r="AG20" s="233">
        <v>14</v>
      </c>
      <c r="AH20" s="73">
        <v>14</v>
      </c>
      <c r="AI20" s="29">
        <v>1</v>
      </c>
      <c r="AJ20" s="233">
        <v>14</v>
      </c>
      <c r="AK20" s="233">
        <v>14</v>
      </c>
      <c r="AL20" s="233">
        <v>14</v>
      </c>
      <c r="AM20" s="29">
        <v>0</v>
      </c>
      <c r="AN20" s="25">
        <v>0</v>
      </c>
      <c r="AO20" s="25">
        <v>0</v>
      </c>
      <c r="AP20" s="25">
        <v>0</v>
      </c>
      <c r="AQ20" s="28">
        <v>0</v>
      </c>
      <c r="AR20" s="25">
        <v>24</v>
      </c>
      <c r="AS20" s="25">
        <v>24</v>
      </c>
      <c r="AT20" s="25">
        <v>24</v>
      </c>
      <c r="AU20" s="120">
        <v>1</v>
      </c>
      <c r="AV20" s="25">
        <v>0</v>
      </c>
      <c r="AW20" s="25">
        <v>0</v>
      </c>
      <c r="AX20" s="25">
        <v>0</v>
      </c>
      <c r="AY20" s="128">
        <f t="shared" si="0"/>
        <v>18</v>
      </c>
    </row>
    <row r="21" spans="1:51">
      <c r="A21" s="39">
        <v>16</v>
      </c>
      <c r="B21" s="38" t="s">
        <v>25</v>
      </c>
      <c r="C21" s="29">
        <v>2</v>
      </c>
      <c r="D21" s="233">
        <v>30</v>
      </c>
      <c r="E21" s="56">
        <v>30</v>
      </c>
      <c r="F21" s="233">
        <v>30</v>
      </c>
      <c r="G21" s="29">
        <v>2</v>
      </c>
      <c r="H21" s="233">
        <v>29</v>
      </c>
      <c r="I21" s="233">
        <v>29</v>
      </c>
      <c r="J21" s="233">
        <v>29</v>
      </c>
      <c r="K21" s="29">
        <v>2</v>
      </c>
      <c r="L21" s="233">
        <v>31</v>
      </c>
      <c r="M21" s="233">
        <v>31</v>
      </c>
      <c r="N21" s="233">
        <v>31</v>
      </c>
      <c r="O21" s="29">
        <v>2</v>
      </c>
      <c r="P21" s="233">
        <v>30</v>
      </c>
      <c r="Q21" s="233">
        <v>30</v>
      </c>
      <c r="R21" s="233">
        <v>30</v>
      </c>
      <c r="S21" s="29">
        <v>2</v>
      </c>
      <c r="T21" s="233">
        <v>32</v>
      </c>
      <c r="U21" s="233">
        <v>32</v>
      </c>
      <c r="V21" s="233">
        <v>0</v>
      </c>
      <c r="W21" s="29">
        <v>2</v>
      </c>
      <c r="X21" s="233">
        <v>29</v>
      </c>
      <c r="Y21" s="233">
        <v>29</v>
      </c>
      <c r="Z21" s="233">
        <v>29</v>
      </c>
      <c r="AA21" s="29">
        <v>2</v>
      </c>
      <c r="AB21" s="233">
        <v>30</v>
      </c>
      <c r="AC21" s="233">
        <v>30</v>
      </c>
      <c r="AD21" s="233">
        <v>30</v>
      </c>
      <c r="AE21" s="29">
        <v>2</v>
      </c>
      <c r="AF21" s="233">
        <v>28</v>
      </c>
      <c r="AG21" s="233">
        <v>28</v>
      </c>
      <c r="AH21" s="73">
        <v>28</v>
      </c>
      <c r="AI21" s="29">
        <v>1</v>
      </c>
      <c r="AJ21" s="233">
        <v>0</v>
      </c>
      <c r="AK21" s="233">
        <v>0</v>
      </c>
      <c r="AL21" s="233">
        <v>0</v>
      </c>
      <c r="AM21" s="29">
        <v>0</v>
      </c>
      <c r="AN21" s="25">
        <v>0</v>
      </c>
      <c r="AO21" s="25">
        <v>0</v>
      </c>
      <c r="AP21" s="25">
        <v>0</v>
      </c>
      <c r="AQ21" s="28">
        <v>0</v>
      </c>
      <c r="AR21" s="25">
        <v>0</v>
      </c>
      <c r="AS21" s="25">
        <v>0</v>
      </c>
      <c r="AT21" s="25">
        <v>0</v>
      </c>
      <c r="AU21" s="120">
        <v>1</v>
      </c>
      <c r="AV21" s="25">
        <v>0</v>
      </c>
      <c r="AW21" s="25">
        <v>0</v>
      </c>
      <c r="AX21" s="25">
        <v>0</v>
      </c>
      <c r="AY21" s="128">
        <f t="shared" si="0"/>
        <v>18</v>
      </c>
    </row>
    <row r="22" spans="1:51">
      <c r="A22" s="39">
        <v>17</v>
      </c>
      <c r="B22" s="38" t="s">
        <v>26</v>
      </c>
      <c r="C22" s="29">
        <v>4</v>
      </c>
      <c r="D22" s="233">
        <v>0</v>
      </c>
      <c r="E22" s="56"/>
      <c r="F22" s="233"/>
      <c r="G22" s="29">
        <v>4</v>
      </c>
      <c r="H22" s="233">
        <v>0</v>
      </c>
      <c r="I22" s="233"/>
      <c r="J22" s="233"/>
      <c r="K22" s="29">
        <v>4</v>
      </c>
      <c r="L22" s="233">
        <v>0</v>
      </c>
      <c r="M22" s="233"/>
      <c r="N22" s="233"/>
      <c r="O22" s="29">
        <v>4</v>
      </c>
      <c r="P22" s="233">
        <v>0</v>
      </c>
      <c r="Q22" s="233"/>
      <c r="R22" s="233"/>
      <c r="S22" s="29">
        <v>4</v>
      </c>
      <c r="T22" s="233"/>
      <c r="U22" s="233"/>
      <c r="V22" s="233"/>
      <c r="W22" s="29">
        <v>4</v>
      </c>
      <c r="X22" s="233">
        <v>0</v>
      </c>
      <c r="Y22" s="233"/>
      <c r="Z22" s="233"/>
      <c r="AA22" s="29">
        <v>2</v>
      </c>
      <c r="AB22" s="233">
        <v>0</v>
      </c>
      <c r="AC22" s="233"/>
      <c r="AD22" s="233"/>
      <c r="AE22" s="29">
        <v>2</v>
      </c>
      <c r="AF22" s="233">
        <v>0</v>
      </c>
      <c r="AG22" s="233"/>
      <c r="AH22" s="73"/>
      <c r="AI22" s="29">
        <v>1</v>
      </c>
      <c r="AJ22" s="233"/>
      <c r="AK22" s="233"/>
      <c r="AL22" s="233"/>
      <c r="AM22" s="29">
        <v>0</v>
      </c>
      <c r="AN22" s="25">
        <v>0</v>
      </c>
      <c r="AO22" s="25">
        <v>0</v>
      </c>
      <c r="AP22" s="25">
        <v>0</v>
      </c>
      <c r="AQ22" s="28"/>
      <c r="AR22" s="25">
        <v>0</v>
      </c>
      <c r="AS22" s="25">
        <v>0</v>
      </c>
      <c r="AT22" s="25">
        <v>0</v>
      </c>
      <c r="AU22" s="120">
        <v>2</v>
      </c>
      <c r="AV22" s="25">
        <v>0</v>
      </c>
      <c r="AW22" s="25">
        <v>0</v>
      </c>
      <c r="AX22" s="25">
        <v>0</v>
      </c>
      <c r="AY22" s="128">
        <f t="shared" si="0"/>
        <v>31</v>
      </c>
    </row>
    <row r="23" spans="1:51">
      <c r="A23" s="39">
        <v>18</v>
      </c>
      <c r="B23" s="38" t="s">
        <v>27</v>
      </c>
      <c r="C23" s="29">
        <v>2</v>
      </c>
      <c r="D23" s="233">
        <v>960</v>
      </c>
      <c r="E23" s="56">
        <v>960</v>
      </c>
      <c r="F23" s="233">
        <v>960</v>
      </c>
      <c r="G23" s="29">
        <v>2</v>
      </c>
      <c r="H23" s="233">
        <v>768</v>
      </c>
      <c r="I23" s="233">
        <v>768</v>
      </c>
      <c r="J23" s="233">
        <v>768</v>
      </c>
      <c r="K23" s="29">
        <v>2</v>
      </c>
      <c r="L23" s="233">
        <v>640</v>
      </c>
      <c r="M23" s="233">
        <v>640</v>
      </c>
      <c r="N23" s="233">
        <v>640</v>
      </c>
      <c r="O23" s="29">
        <v>2</v>
      </c>
      <c r="P23" s="233">
        <v>1024</v>
      </c>
      <c r="Q23" s="233">
        <v>1024</v>
      </c>
      <c r="R23" s="233">
        <v>1024</v>
      </c>
      <c r="S23" s="29">
        <v>2</v>
      </c>
      <c r="T23" s="233">
        <v>1408</v>
      </c>
      <c r="U23" s="233">
        <v>1408</v>
      </c>
      <c r="V23" s="233">
        <v>0</v>
      </c>
      <c r="W23" s="29">
        <v>2</v>
      </c>
      <c r="X23" s="233">
        <v>512</v>
      </c>
      <c r="Y23" s="233">
        <v>512</v>
      </c>
      <c r="Z23" s="233">
        <v>512</v>
      </c>
      <c r="AA23" s="29">
        <v>2</v>
      </c>
      <c r="AB23" s="233">
        <v>512</v>
      </c>
      <c r="AC23" s="233">
        <v>512</v>
      </c>
      <c r="AD23" s="233">
        <v>512</v>
      </c>
      <c r="AE23" s="29">
        <v>2</v>
      </c>
      <c r="AF23" s="233">
        <v>640</v>
      </c>
      <c r="AG23" s="233">
        <v>640</v>
      </c>
      <c r="AH23" s="73">
        <v>640</v>
      </c>
      <c r="AI23" s="29">
        <v>1</v>
      </c>
      <c r="AJ23" s="233">
        <v>0</v>
      </c>
      <c r="AK23" s="233">
        <v>0</v>
      </c>
      <c r="AL23" s="233">
        <v>0</v>
      </c>
      <c r="AM23" s="29">
        <v>0</v>
      </c>
      <c r="AN23" s="25">
        <v>0</v>
      </c>
      <c r="AO23" s="25">
        <v>0</v>
      </c>
      <c r="AP23" s="25">
        <v>0</v>
      </c>
      <c r="AQ23" s="28">
        <v>1</v>
      </c>
      <c r="AR23" s="25">
        <v>0</v>
      </c>
      <c r="AS23" s="25">
        <v>0</v>
      </c>
      <c r="AT23" s="25">
        <v>0</v>
      </c>
      <c r="AU23" s="120">
        <v>1</v>
      </c>
      <c r="AV23" s="25">
        <v>0</v>
      </c>
      <c r="AW23" s="25">
        <v>0</v>
      </c>
      <c r="AX23" s="25">
        <v>0</v>
      </c>
      <c r="AY23" s="128">
        <f t="shared" si="0"/>
        <v>19</v>
      </c>
    </row>
    <row r="24" spans="1:51">
      <c r="A24" s="40">
        <v>19</v>
      </c>
      <c r="B24" s="38" t="s">
        <v>28</v>
      </c>
      <c r="C24" s="29">
        <v>3</v>
      </c>
      <c r="D24" s="233">
        <v>0</v>
      </c>
      <c r="E24" s="56">
        <v>0</v>
      </c>
      <c r="F24" s="233">
        <v>0</v>
      </c>
      <c r="G24" s="29">
        <v>3</v>
      </c>
      <c r="H24" s="233">
        <v>0</v>
      </c>
      <c r="I24" s="233">
        <v>0</v>
      </c>
      <c r="J24" s="233">
        <v>0</v>
      </c>
      <c r="K24" s="29">
        <v>3</v>
      </c>
      <c r="L24" s="233">
        <v>0</v>
      </c>
      <c r="M24" s="233">
        <v>0</v>
      </c>
      <c r="N24" s="233">
        <v>0</v>
      </c>
      <c r="O24" s="29">
        <v>3</v>
      </c>
      <c r="P24" s="233">
        <v>0</v>
      </c>
      <c r="Q24" s="233">
        <v>0</v>
      </c>
      <c r="R24" s="233">
        <v>0</v>
      </c>
      <c r="S24" s="29">
        <v>3</v>
      </c>
      <c r="T24" s="233">
        <v>0</v>
      </c>
      <c r="U24" s="233">
        <v>0</v>
      </c>
      <c r="V24" s="233"/>
      <c r="W24" s="29">
        <v>3</v>
      </c>
      <c r="X24" s="233">
        <v>0</v>
      </c>
      <c r="Y24" s="233">
        <v>0</v>
      </c>
      <c r="Z24" s="233">
        <v>0</v>
      </c>
      <c r="AA24" s="29">
        <v>4</v>
      </c>
      <c r="AB24" s="233">
        <v>0</v>
      </c>
      <c r="AC24" s="233">
        <v>0</v>
      </c>
      <c r="AD24" s="233">
        <v>0</v>
      </c>
      <c r="AE24" s="29">
        <v>4</v>
      </c>
      <c r="AF24" s="233">
        <v>0</v>
      </c>
      <c r="AG24" s="233">
        <v>0</v>
      </c>
      <c r="AH24" s="73">
        <v>0</v>
      </c>
      <c r="AI24" s="29">
        <v>1</v>
      </c>
      <c r="AJ24" s="233"/>
      <c r="AK24" s="233"/>
      <c r="AL24" s="233"/>
      <c r="AM24" s="29">
        <v>0</v>
      </c>
      <c r="AN24" s="25">
        <v>0</v>
      </c>
      <c r="AO24" s="25">
        <v>0</v>
      </c>
      <c r="AP24" s="25">
        <v>0</v>
      </c>
      <c r="AQ24" s="28"/>
      <c r="AR24" s="25">
        <v>0</v>
      </c>
      <c r="AS24" s="25">
        <v>0</v>
      </c>
      <c r="AT24" s="25">
        <v>0</v>
      </c>
      <c r="AU24" s="120">
        <v>2</v>
      </c>
      <c r="AV24" s="25">
        <v>128</v>
      </c>
      <c r="AW24" s="25">
        <v>128</v>
      </c>
      <c r="AX24" s="25">
        <v>0</v>
      </c>
      <c r="AY24" s="128">
        <f t="shared" si="0"/>
        <v>29</v>
      </c>
    </row>
    <row r="25" spans="1:51">
      <c r="A25" s="39">
        <v>20</v>
      </c>
      <c r="B25" s="38" t="s">
        <v>101</v>
      </c>
      <c r="C25" s="29">
        <v>2</v>
      </c>
      <c r="D25" s="233">
        <v>39</v>
      </c>
      <c r="E25" s="56">
        <v>39</v>
      </c>
      <c r="F25" s="233">
        <v>7</v>
      </c>
      <c r="G25" s="29">
        <v>2</v>
      </c>
      <c r="H25" s="233">
        <v>72</v>
      </c>
      <c r="I25" s="233">
        <v>72</v>
      </c>
      <c r="J25" s="233">
        <v>18</v>
      </c>
      <c r="K25" s="29">
        <v>2</v>
      </c>
      <c r="L25" s="233">
        <v>55</v>
      </c>
      <c r="M25" s="233">
        <v>55</v>
      </c>
      <c r="N25" s="233">
        <v>0</v>
      </c>
      <c r="O25" s="29">
        <v>2</v>
      </c>
      <c r="P25" s="233">
        <v>102</v>
      </c>
      <c r="Q25" s="233">
        <v>102</v>
      </c>
      <c r="R25" s="233">
        <v>7</v>
      </c>
      <c r="S25" s="29">
        <v>2</v>
      </c>
      <c r="T25" s="233">
        <v>244</v>
      </c>
      <c r="U25" s="233">
        <v>244</v>
      </c>
      <c r="V25" s="233">
        <v>0</v>
      </c>
      <c r="W25" s="29">
        <v>2</v>
      </c>
      <c r="X25" s="233">
        <v>15</v>
      </c>
      <c r="Y25" s="233">
        <v>15</v>
      </c>
      <c r="Z25" s="233">
        <v>0</v>
      </c>
      <c r="AA25" s="29">
        <v>2</v>
      </c>
      <c r="AB25" s="233">
        <v>4</v>
      </c>
      <c r="AC25" s="233">
        <v>4</v>
      </c>
      <c r="AD25" s="233">
        <v>0</v>
      </c>
      <c r="AE25" s="29">
        <v>2</v>
      </c>
      <c r="AF25" s="233">
        <v>34</v>
      </c>
      <c r="AG25" s="233">
        <v>34</v>
      </c>
      <c r="AH25" s="73">
        <v>0</v>
      </c>
      <c r="AI25" s="29">
        <v>1</v>
      </c>
      <c r="AJ25" s="233">
        <v>0</v>
      </c>
      <c r="AK25" s="233">
        <v>0</v>
      </c>
      <c r="AL25" s="233">
        <v>0</v>
      </c>
      <c r="AM25" s="29">
        <v>0</v>
      </c>
      <c r="AN25" s="25">
        <v>0</v>
      </c>
      <c r="AO25" s="25">
        <v>0</v>
      </c>
      <c r="AP25" s="25">
        <v>0</v>
      </c>
      <c r="AQ25" s="28">
        <v>0</v>
      </c>
      <c r="AR25" s="25">
        <v>0</v>
      </c>
      <c r="AS25" s="25">
        <v>0</v>
      </c>
      <c r="AT25" s="25">
        <v>0</v>
      </c>
      <c r="AU25" s="120">
        <v>1</v>
      </c>
      <c r="AV25" s="25">
        <v>0</v>
      </c>
      <c r="AW25" s="25">
        <v>0</v>
      </c>
      <c r="AX25" s="25">
        <v>0</v>
      </c>
      <c r="AY25" s="128">
        <f t="shared" si="0"/>
        <v>18</v>
      </c>
    </row>
    <row r="26" spans="1:51">
      <c r="A26" s="39">
        <v>21</v>
      </c>
      <c r="B26" s="38" t="s">
        <v>30</v>
      </c>
      <c r="C26" s="29">
        <v>2</v>
      </c>
      <c r="D26" s="233">
        <v>0</v>
      </c>
      <c r="E26" s="233"/>
      <c r="F26" s="233"/>
      <c r="G26" s="29">
        <v>2</v>
      </c>
      <c r="H26" s="233">
        <v>0</v>
      </c>
      <c r="I26" s="233"/>
      <c r="J26" s="233"/>
      <c r="K26" s="29">
        <v>2</v>
      </c>
      <c r="L26" s="233">
        <v>0</v>
      </c>
      <c r="M26" s="233"/>
      <c r="N26" s="233"/>
      <c r="O26" s="29">
        <v>2</v>
      </c>
      <c r="P26" s="233">
        <v>0</v>
      </c>
      <c r="Q26" s="233"/>
      <c r="R26" s="233"/>
      <c r="S26" s="29">
        <v>2</v>
      </c>
      <c r="T26" s="233">
        <v>0</v>
      </c>
      <c r="U26" s="233"/>
      <c r="V26" s="233"/>
      <c r="W26" s="29">
        <v>2</v>
      </c>
      <c r="X26" s="233">
        <v>0</v>
      </c>
      <c r="Y26" s="233"/>
      <c r="Z26" s="233"/>
      <c r="AA26" s="29">
        <v>2</v>
      </c>
      <c r="AB26" s="233">
        <v>0</v>
      </c>
      <c r="AC26" s="233"/>
      <c r="AD26" s="233"/>
      <c r="AE26" s="29">
        <v>2</v>
      </c>
      <c r="AF26" s="233">
        <v>0</v>
      </c>
      <c r="AG26" s="233"/>
      <c r="AH26" s="73"/>
      <c r="AI26" s="29">
        <v>1</v>
      </c>
      <c r="AJ26" s="233"/>
      <c r="AK26" s="233"/>
      <c r="AL26" s="233"/>
      <c r="AM26" s="29">
        <v>1</v>
      </c>
      <c r="AN26" s="25">
        <v>0</v>
      </c>
      <c r="AO26" s="25">
        <v>0</v>
      </c>
      <c r="AP26" s="25">
        <v>0</v>
      </c>
      <c r="AQ26" s="28"/>
      <c r="AR26" s="25">
        <v>0</v>
      </c>
      <c r="AS26" s="25">
        <v>0</v>
      </c>
      <c r="AT26" s="25">
        <v>0</v>
      </c>
      <c r="AU26" s="120">
        <v>1</v>
      </c>
      <c r="AV26" s="25">
        <v>0</v>
      </c>
      <c r="AW26" s="25">
        <v>0</v>
      </c>
      <c r="AX26" s="25">
        <v>0</v>
      </c>
      <c r="AY26" s="128">
        <f t="shared" si="0"/>
        <v>19</v>
      </c>
    </row>
    <row r="27" spans="1:51">
      <c r="A27" s="39">
        <v>22</v>
      </c>
      <c r="B27" s="38" t="s">
        <v>31</v>
      </c>
      <c r="C27" s="29">
        <v>2</v>
      </c>
      <c r="D27" s="233">
        <v>0</v>
      </c>
      <c r="E27" s="233"/>
      <c r="F27" s="233"/>
      <c r="G27" s="29">
        <v>2</v>
      </c>
      <c r="H27" s="233">
        <v>0</v>
      </c>
      <c r="I27" s="233"/>
      <c r="J27" s="233"/>
      <c r="K27" s="29">
        <v>2</v>
      </c>
      <c r="L27" s="233">
        <v>0</v>
      </c>
      <c r="M27" s="233"/>
      <c r="N27" s="233"/>
      <c r="O27" s="29">
        <v>2</v>
      </c>
      <c r="P27" s="233">
        <v>0</v>
      </c>
      <c r="Q27" s="233"/>
      <c r="R27" s="233"/>
      <c r="S27" s="29">
        <v>2</v>
      </c>
      <c r="T27" s="233">
        <v>0</v>
      </c>
      <c r="U27" s="233"/>
      <c r="V27" s="233"/>
      <c r="W27" s="29">
        <v>2</v>
      </c>
      <c r="X27" s="233">
        <v>0</v>
      </c>
      <c r="Y27" s="233"/>
      <c r="Z27" s="233"/>
      <c r="AA27" s="29">
        <v>2</v>
      </c>
      <c r="AB27" s="233">
        <v>0</v>
      </c>
      <c r="AC27" s="233"/>
      <c r="AD27" s="233"/>
      <c r="AE27" s="29">
        <v>2</v>
      </c>
      <c r="AF27" s="233">
        <v>0</v>
      </c>
      <c r="AG27" s="233"/>
      <c r="AH27" s="73"/>
      <c r="AI27" s="29">
        <v>1</v>
      </c>
      <c r="AJ27" s="233"/>
      <c r="AK27" s="233"/>
      <c r="AL27" s="233"/>
      <c r="AM27" s="29">
        <v>0</v>
      </c>
      <c r="AN27" s="25">
        <v>0</v>
      </c>
      <c r="AO27" s="25">
        <v>0</v>
      </c>
      <c r="AP27" s="25">
        <v>0</v>
      </c>
      <c r="AQ27" s="28"/>
      <c r="AR27" s="25">
        <v>0</v>
      </c>
      <c r="AS27" s="25">
        <v>0</v>
      </c>
      <c r="AT27" s="25">
        <v>0</v>
      </c>
      <c r="AU27" s="120">
        <v>1</v>
      </c>
      <c r="AV27" s="25">
        <v>0</v>
      </c>
      <c r="AW27" s="25">
        <v>0</v>
      </c>
      <c r="AX27" s="25">
        <v>0</v>
      </c>
      <c r="AY27" s="128">
        <f t="shared" si="0"/>
        <v>18</v>
      </c>
    </row>
    <row r="28" spans="1:51">
      <c r="A28" s="39">
        <v>23</v>
      </c>
      <c r="B28" s="38" t="s">
        <v>32</v>
      </c>
      <c r="C28" s="29">
        <v>2</v>
      </c>
      <c r="D28" s="233">
        <v>0</v>
      </c>
      <c r="E28" s="56">
        <v>0</v>
      </c>
      <c r="F28" s="233">
        <v>0</v>
      </c>
      <c r="G28" s="29">
        <v>2</v>
      </c>
      <c r="H28" s="233">
        <v>0</v>
      </c>
      <c r="I28" s="233">
        <v>0</v>
      </c>
      <c r="J28" s="233">
        <v>0</v>
      </c>
      <c r="K28" s="29">
        <v>2</v>
      </c>
      <c r="L28" s="233">
        <v>0</v>
      </c>
      <c r="M28" s="233">
        <v>0</v>
      </c>
      <c r="N28" s="233">
        <v>0</v>
      </c>
      <c r="O28" s="29">
        <v>2</v>
      </c>
      <c r="P28" s="233">
        <v>0</v>
      </c>
      <c r="Q28" s="233">
        <v>0</v>
      </c>
      <c r="R28" s="233">
        <v>0</v>
      </c>
      <c r="S28" s="29">
        <v>2</v>
      </c>
      <c r="T28" s="233">
        <v>0</v>
      </c>
      <c r="U28" s="233">
        <v>0</v>
      </c>
      <c r="V28" s="233"/>
      <c r="W28" s="29">
        <v>2</v>
      </c>
      <c r="X28" s="233">
        <v>0</v>
      </c>
      <c r="Y28" s="233">
        <v>0</v>
      </c>
      <c r="Z28" s="233">
        <v>0</v>
      </c>
      <c r="AA28" s="33">
        <v>2</v>
      </c>
      <c r="AB28" s="32">
        <v>0</v>
      </c>
      <c r="AC28" s="32">
        <v>0</v>
      </c>
      <c r="AD28" s="32">
        <v>0</v>
      </c>
      <c r="AE28" s="29">
        <v>2</v>
      </c>
      <c r="AF28" s="233">
        <v>0</v>
      </c>
      <c r="AG28" s="233">
        <v>0</v>
      </c>
      <c r="AH28" s="73">
        <v>0</v>
      </c>
      <c r="AI28" s="29">
        <v>1</v>
      </c>
      <c r="AJ28" s="233"/>
      <c r="AK28" s="233"/>
      <c r="AL28" s="233"/>
      <c r="AM28" s="29">
        <v>1</v>
      </c>
      <c r="AN28" s="25">
        <v>0</v>
      </c>
      <c r="AO28" s="25">
        <v>0</v>
      </c>
      <c r="AP28" s="25">
        <v>0</v>
      </c>
      <c r="AQ28" s="28"/>
      <c r="AR28" s="25">
        <v>0</v>
      </c>
      <c r="AS28" s="25">
        <v>0</v>
      </c>
      <c r="AT28" s="25">
        <v>0</v>
      </c>
      <c r="AU28" s="120">
        <v>1</v>
      </c>
      <c r="AV28" s="25">
        <v>0</v>
      </c>
      <c r="AW28" s="25">
        <v>0</v>
      </c>
      <c r="AX28" s="25">
        <v>0</v>
      </c>
      <c r="AY28" s="128">
        <f t="shared" si="0"/>
        <v>19</v>
      </c>
    </row>
    <row r="29" spans="1:51">
      <c r="A29" s="39">
        <v>24</v>
      </c>
      <c r="B29" s="38" t="s">
        <v>33</v>
      </c>
      <c r="C29" s="29">
        <v>2</v>
      </c>
      <c r="D29" s="233">
        <v>10</v>
      </c>
      <c r="E29" s="233">
        <v>8</v>
      </c>
      <c r="F29" s="233">
        <v>8</v>
      </c>
      <c r="G29" s="29">
        <v>2</v>
      </c>
      <c r="H29" s="233">
        <v>27</v>
      </c>
      <c r="I29" s="233">
        <v>26</v>
      </c>
      <c r="J29" s="233">
        <v>26</v>
      </c>
      <c r="K29" s="29">
        <v>2</v>
      </c>
      <c r="L29" s="233">
        <v>26</v>
      </c>
      <c r="M29" s="233">
        <v>24</v>
      </c>
      <c r="N29" s="233">
        <v>24</v>
      </c>
      <c r="O29" s="29">
        <v>2</v>
      </c>
      <c r="P29" s="233">
        <v>39</v>
      </c>
      <c r="Q29" s="233">
        <v>38</v>
      </c>
      <c r="R29" s="233">
        <v>38</v>
      </c>
      <c r="S29" s="29">
        <v>2</v>
      </c>
      <c r="T29" s="233">
        <v>9</v>
      </c>
      <c r="U29" s="233">
        <v>9</v>
      </c>
      <c r="V29" s="233">
        <v>4</v>
      </c>
      <c r="W29" s="29">
        <v>0</v>
      </c>
      <c r="X29" s="233">
        <v>18</v>
      </c>
      <c r="Y29" s="233">
        <v>16</v>
      </c>
      <c r="Z29" s="233">
        <v>16</v>
      </c>
      <c r="AA29" s="29">
        <v>2</v>
      </c>
      <c r="AB29" s="233">
        <v>20</v>
      </c>
      <c r="AC29" s="233">
        <v>18</v>
      </c>
      <c r="AD29" s="233">
        <v>18</v>
      </c>
      <c r="AE29" s="29">
        <v>2</v>
      </c>
      <c r="AF29" s="233">
        <v>17</v>
      </c>
      <c r="AG29" s="233">
        <v>16</v>
      </c>
      <c r="AH29" s="73">
        <v>16</v>
      </c>
      <c r="AI29" s="29">
        <v>1</v>
      </c>
      <c r="AJ29" s="233">
        <v>17</v>
      </c>
      <c r="AK29" s="233">
        <v>16</v>
      </c>
      <c r="AL29" s="233">
        <v>0</v>
      </c>
      <c r="AM29" s="29">
        <v>1</v>
      </c>
      <c r="AN29" s="25">
        <v>7</v>
      </c>
      <c r="AO29" s="25">
        <v>7</v>
      </c>
      <c r="AP29" s="25">
        <v>7</v>
      </c>
      <c r="AQ29" s="28">
        <v>1</v>
      </c>
      <c r="AR29" s="25">
        <v>16</v>
      </c>
      <c r="AS29" s="25">
        <v>14</v>
      </c>
      <c r="AT29" s="25">
        <v>0</v>
      </c>
      <c r="AU29" s="120">
        <v>1</v>
      </c>
      <c r="AV29" s="25">
        <v>0</v>
      </c>
      <c r="AW29" s="25">
        <v>0</v>
      </c>
      <c r="AX29" s="25">
        <v>0</v>
      </c>
      <c r="AY29" s="128">
        <f t="shared" si="0"/>
        <v>18</v>
      </c>
    </row>
    <row r="30" spans="1:51">
      <c r="A30" s="39">
        <v>25</v>
      </c>
      <c r="B30" s="38" t="s">
        <v>34</v>
      </c>
      <c r="C30" s="29">
        <v>2</v>
      </c>
      <c r="D30" s="233">
        <v>48</v>
      </c>
      <c r="E30" s="233">
        <v>48</v>
      </c>
      <c r="F30" s="233">
        <v>46</v>
      </c>
      <c r="G30" s="29">
        <v>2</v>
      </c>
      <c r="H30" s="233">
        <v>37</v>
      </c>
      <c r="I30" s="233">
        <v>37</v>
      </c>
      <c r="J30" s="233">
        <v>35</v>
      </c>
      <c r="K30" s="29">
        <v>2</v>
      </c>
      <c r="L30" s="233">
        <v>31</v>
      </c>
      <c r="M30" s="233">
        <v>31</v>
      </c>
      <c r="N30" s="233">
        <v>31</v>
      </c>
      <c r="O30" s="29">
        <v>2</v>
      </c>
      <c r="P30" s="233">
        <v>29</v>
      </c>
      <c r="Q30" s="233">
        <v>29</v>
      </c>
      <c r="R30" s="233">
        <v>29</v>
      </c>
      <c r="S30" s="29">
        <v>2</v>
      </c>
      <c r="T30" s="233">
        <v>48</v>
      </c>
      <c r="U30" s="233">
        <v>48</v>
      </c>
      <c r="V30" s="233"/>
      <c r="W30" s="29">
        <v>2</v>
      </c>
      <c r="X30" s="233">
        <v>33</v>
      </c>
      <c r="Y30" s="233">
        <v>33</v>
      </c>
      <c r="Z30" s="233">
        <v>33</v>
      </c>
      <c r="AA30" s="29">
        <v>2</v>
      </c>
      <c r="AB30" s="233">
        <v>0</v>
      </c>
      <c r="AC30" s="233"/>
      <c r="AD30" s="233"/>
      <c r="AE30" s="29">
        <v>2</v>
      </c>
      <c r="AF30" s="233">
        <v>0</v>
      </c>
      <c r="AG30" s="233"/>
      <c r="AH30" s="73"/>
      <c r="AI30" s="29">
        <v>1</v>
      </c>
      <c r="AJ30" s="233"/>
      <c r="AK30" s="233"/>
      <c r="AL30" s="233"/>
      <c r="AM30" s="29">
        <v>1</v>
      </c>
      <c r="AN30" s="25">
        <v>0</v>
      </c>
      <c r="AO30" s="25">
        <v>0</v>
      </c>
      <c r="AP30" s="25">
        <v>0</v>
      </c>
      <c r="AQ30" s="28">
        <v>0</v>
      </c>
      <c r="AR30" s="25">
        <v>0</v>
      </c>
      <c r="AS30" s="25">
        <v>0</v>
      </c>
      <c r="AT30" s="25">
        <v>0</v>
      </c>
      <c r="AU30" s="120">
        <v>2</v>
      </c>
      <c r="AV30" s="25">
        <v>0</v>
      </c>
      <c r="AW30" s="25">
        <v>0</v>
      </c>
      <c r="AX30" s="25">
        <v>0</v>
      </c>
      <c r="AY30" s="128">
        <f t="shared" si="0"/>
        <v>20</v>
      </c>
    </row>
    <row r="31" spans="1:51">
      <c r="A31" s="39">
        <v>26</v>
      </c>
      <c r="B31" s="38" t="s">
        <v>35</v>
      </c>
      <c r="C31" s="29">
        <v>4</v>
      </c>
      <c r="D31" s="233">
        <v>0</v>
      </c>
      <c r="E31" s="233">
        <v>0</v>
      </c>
      <c r="F31" s="233">
        <v>0</v>
      </c>
      <c r="G31" s="29">
        <v>4</v>
      </c>
      <c r="H31" s="233">
        <v>107</v>
      </c>
      <c r="I31" s="233">
        <v>107</v>
      </c>
      <c r="J31" s="233">
        <v>107</v>
      </c>
      <c r="K31" s="29">
        <v>4</v>
      </c>
      <c r="L31" s="233">
        <v>0</v>
      </c>
      <c r="M31" s="233">
        <v>0</v>
      </c>
      <c r="N31" s="233">
        <v>0</v>
      </c>
      <c r="O31" s="29">
        <v>4</v>
      </c>
      <c r="P31" s="233">
        <v>104</v>
      </c>
      <c r="Q31" s="233">
        <v>104</v>
      </c>
      <c r="R31" s="233">
        <v>104</v>
      </c>
      <c r="S31" s="29">
        <v>4</v>
      </c>
      <c r="T31" s="233">
        <v>0</v>
      </c>
      <c r="U31" s="233">
        <v>0</v>
      </c>
      <c r="V31" s="233">
        <v>0</v>
      </c>
      <c r="W31" s="29">
        <v>4</v>
      </c>
      <c r="X31" s="233">
        <v>0</v>
      </c>
      <c r="Y31" s="233">
        <v>0</v>
      </c>
      <c r="Z31" s="233">
        <v>0</v>
      </c>
      <c r="AA31" s="29">
        <v>2</v>
      </c>
      <c r="AB31" s="233">
        <v>0</v>
      </c>
      <c r="AC31" s="233">
        <v>0</v>
      </c>
      <c r="AD31" s="233">
        <v>0</v>
      </c>
      <c r="AE31" s="29">
        <v>2</v>
      </c>
      <c r="AF31" s="233">
        <v>0</v>
      </c>
      <c r="AG31" s="233">
        <v>0</v>
      </c>
      <c r="AH31" s="73">
        <v>0</v>
      </c>
      <c r="AI31" s="29">
        <v>1</v>
      </c>
      <c r="AJ31" s="233">
        <v>96</v>
      </c>
      <c r="AK31" s="233">
        <v>96</v>
      </c>
      <c r="AL31" s="233">
        <v>0</v>
      </c>
      <c r="AM31" s="29">
        <v>0</v>
      </c>
      <c r="AN31" s="25">
        <v>0</v>
      </c>
      <c r="AO31" s="25">
        <v>0</v>
      </c>
      <c r="AP31" s="25">
        <v>0</v>
      </c>
      <c r="AQ31" s="28">
        <v>1</v>
      </c>
      <c r="AR31" s="25">
        <v>0</v>
      </c>
      <c r="AS31" s="25">
        <v>0</v>
      </c>
      <c r="AT31" s="25">
        <v>0</v>
      </c>
      <c r="AU31" s="120">
        <v>2</v>
      </c>
      <c r="AV31" s="25">
        <v>0</v>
      </c>
      <c r="AW31" s="25">
        <v>0</v>
      </c>
      <c r="AX31" s="25">
        <v>0</v>
      </c>
      <c r="AY31" s="128">
        <f t="shared" si="0"/>
        <v>32</v>
      </c>
    </row>
    <row r="32" spans="1:51">
      <c r="A32" s="39">
        <v>27</v>
      </c>
      <c r="B32" s="38" t="s">
        <v>36</v>
      </c>
      <c r="C32" s="29">
        <v>4</v>
      </c>
      <c r="D32" s="233">
        <v>19</v>
      </c>
      <c r="E32" s="56">
        <v>19</v>
      </c>
      <c r="F32" s="233">
        <v>19</v>
      </c>
      <c r="G32" s="29">
        <v>4</v>
      </c>
      <c r="H32" s="233">
        <v>26</v>
      </c>
      <c r="I32" s="233">
        <v>26</v>
      </c>
      <c r="J32" s="233">
        <v>26</v>
      </c>
      <c r="K32" s="29">
        <v>4</v>
      </c>
      <c r="L32" s="233">
        <v>13</v>
      </c>
      <c r="M32" s="233">
        <v>13</v>
      </c>
      <c r="N32" s="233">
        <v>13</v>
      </c>
      <c r="O32" s="29">
        <v>4</v>
      </c>
      <c r="P32" s="233">
        <v>15</v>
      </c>
      <c r="Q32" s="233">
        <v>15</v>
      </c>
      <c r="R32" s="233">
        <v>15</v>
      </c>
      <c r="S32" s="29">
        <v>4</v>
      </c>
      <c r="T32" s="233">
        <v>51</v>
      </c>
      <c r="U32" s="233">
        <v>51</v>
      </c>
      <c r="V32" s="233">
        <v>18</v>
      </c>
      <c r="W32" s="29">
        <v>4</v>
      </c>
      <c r="X32" s="233">
        <v>11</v>
      </c>
      <c r="Y32" s="233">
        <v>11</v>
      </c>
      <c r="Z32" s="233">
        <v>11</v>
      </c>
      <c r="AA32" s="29">
        <v>2</v>
      </c>
      <c r="AB32" s="233">
        <v>5</v>
      </c>
      <c r="AC32" s="233">
        <v>5</v>
      </c>
      <c r="AD32" s="233">
        <v>5</v>
      </c>
      <c r="AE32" s="29">
        <v>2</v>
      </c>
      <c r="AF32" s="233">
        <v>7</v>
      </c>
      <c r="AG32" s="233">
        <v>7</v>
      </c>
      <c r="AH32" s="73">
        <v>7</v>
      </c>
      <c r="AI32" s="29">
        <v>1</v>
      </c>
      <c r="AJ32" s="233">
        <v>28</v>
      </c>
      <c r="AK32" s="233">
        <v>28</v>
      </c>
      <c r="AL32" s="233">
        <v>28</v>
      </c>
      <c r="AM32" s="29">
        <v>0</v>
      </c>
      <c r="AN32" s="25">
        <v>0</v>
      </c>
      <c r="AO32" s="25">
        <v>0</v>
      </c>
      <c r="AP32" s="25">
        <v>0</v>
      </c>
      <c r="AQ32" s="28">
        <v>1</v>
      </c>
      <c r="AR32" s="25">
        <v>9</v>
      </c>
      <c r="AS32" s="25">
        <v>9</v>
      </c>
      <c r="AT32" s="25">
        <v>4</v>
      </c>
      <c r="AU32" s="120">
        <v>1</v>
      </c>
      <c r="AV32" s="25">
        <v>17</v>
      </c>
      <c r="AW32" s="25">
        <v>17</v>
      </c>
      <c r="AX32" s="25">
        <v>7</v>
      </c>
      <c r="AY32" s="128">
        <f t="shared" si="0"/>
        <v>31</v>
      </c>
    </row>
    <row r="33" spans="1:51">
      <c r="A33" s="39">
        <v>28</v>
      </c>
      <c r="B33" s="38" t="s">
        <v>37</v>
      </c>
      <c r="C33" s="29">
        <v>3</v>
      </c>
      <c r="D33" s="233">
        <v>0</v>
      </c>
      <c r="E33" s="233"/>
      <c r="F33" s="233"/>
      <c r="G33" s="29">
        <v>3</v>
      </c>
      <c r="H33" s="233">
        <v>0</v>
      </c>
      <c r="I33" s="233"/>
      <c r="J33" s="233"/>
      <c r="K33" s="29">
        <v>3</v>
      </c>
      <c r="L33" s="233">
        <v>0</v>
      </c>
      <c r="M33" s="233"/>
      <c r="N33" s="233"/>
      <c r="O33" s="29">
        <v>3</v>
      </c>
      <c r="P33" s="233">
        <v>0</v>
      </c>
      <c r="Q33" s="233"/>
      <c r="R33" s="233"/>
      <c r="S33" s="29">
        <v>3</v>
      </c>
      <c r="T33" s="233">
        <v>0</v>
      </c>
      <c r="U33" s="233"/>
      <c r="V33" s="233"/>
      <c r="W33" s="29">
        <v>3</v>
      </c>
      <c r="X33" s="233">
        <v>0</v>
      </c>
      <c r="Y33" s="233"/>
      <c r="Z33" s="233"/>
      <c r="AA33" s="29">
        <v>2</v>
      </c>
      <c r="AB33" s="233">
        <v>0</v>
      </c>
      <c r="AC33" s="233"/>
      <c r="AD33" s="233"/>
      <c r="AE33" s="29">
        <v>2</v>
      </c>
      <c r="AF33" s="233">
        <v>0</v>
      </c>
      <c r="AG33" s="233"/>
      <c r="AH33" s="73"/>
      <c r="AI33" s="29">
        <v>1</v>
      </c>
      <c r="AJ33" s="233"/>
      <c r="AK33" s="233"/>
      <c r="AL33" s="233"/>
      <c r="AM33" s="29">
        <v>1</v>
      </c>
      <c r="AN33" s="25">
        <v>0</v>
      </c>
      <c r="AO33" s="25">
        <v>0</v>
      </c>
      <c r="AP33" s="25">
        <v>0</v>
      </c>
      <c r="AQ33" s="28"/>
      <c r="AR33" s="25">
        <v>0</v>
      </c>
      <c r="AS33" s="25">
        <v>0</v>
      </c>
      <c r="AT33" s="25">
        <v>0</v>
      </c>
      <c r="AU33" s="120">
        <v>1</v>
      </c>
      <c r="AV33" s="25">
        <v>0</v>
      </c>
      <c r="AW33" s="25">
        <v>0</v>
      </c>
      <c r="AX33" s="25">
        <v>0</v>
      </c>
      <c r="AY33" s="128">
        <f t="shared" si="0"/>
        <v>25</v>
      </c>
    </row>
    <row r="34" spans="1:51">
      <c r="A34" s="39">
        <v>29</v>
      </c>
      <c r="B34" s="38" t="s">
        <v>38</v>
      </c>
      <c r="C34" s="29">
        <v>3</v>
      </c>
      <c r="D34" s="233">
        <v>43</v>
      </c>
      <c r="E34" s="56">
        <v>43</v>
      </c>
      <c r="F34" s="233">
        <v>43</v>
      </c>
      <c r="G34" s="29">
        <v>3</v>
      </c>
      <c r="H34" s="233">
        <v>75</v>
      </c>
      <c r="I34" s="233">
        <v>75</v>
      </c>
      <c r="J34" s="233">
        <v>75</v>
      </c>
      <c r="K34" s="29">
        <v>3</v>
      </c>
      <c r="L34" s="233">
        <v>45</v>
      </c>
      <c r="M34" s="233">
        <v>45</v>
      </c>
      <c r="N34" s="233">
        <v>45</v>
      </c>
      <c r="O34" s="29">
        <v>3</v>
      </c>
      <c r="P34" s="233">
        <v>82</v>
      </c>
      <c r="Q34" s="233">
        <v>82</v>
      </c>
      <c r="R34" s="233">
        <v>82</v>
      </c>
      <c r="S34" s="29">
        <v>3</v>
      </c>
      <c r="T34" s="233">
        <v>168</v>
      </c>
      <c r="U34" s="233">
        <v>168</v>
      </c>
      <c r="V34" s="233">
        <v>138</v>
      </c>
      <c r="W34" s="29">
        <v>3</v>
      </c>
      <c r="X34" s="233">
        <v>52</v>
      </c>
      <c r="Y34" s="233">
        <v>52</v>
      </c>
      <c r="Z34" s="233">
        <v>52</v>
      </c>
      <c r="AA34" s="29">
        <v>2</v>
      </c>
      <c r="AB34" s="233">
        <v>29</v>
      </c>
      <c r="AC34" s="233">
        <v>29</v>
      </c>
      <c r="AD34" s="233">
        <v>29</v>
      </c>
      <c r="AE34" s="29">
        <v>2</v>
      </c>
      <c r="AF34" s="233">
        <v>36</v>
      </c>
      <c r="AG34" s="233">
        <v>36</v>
      </c>
      <c r="AH34" s="73">
        <v>36</v>
      </c>
      <c r="AI34" s="29">
        <v>1</v>
      </c>
      <c r="AJ34" s="233">
        <v>0</v>
      </c>
      <c r="AK34" s="233">
        <v>0</v>
      </c>
      <c r="AL34" s="233">
        <v>0</v>
      </c>
      <c r="AM34" s="29">
        <v>0</v>
      </c>
      <c r="AN34" s="25">
        <v>0</v>
      </c>
      <c r="AO34" s="25">
        <v>0</v>
      </c>
      <c r="AP34" s="25">
        <v>0</v>
      </c>
      <c r="AQ34" s="28">
        <v>1</v>
      </c>
      <c r="AR34" s="25">
        <v>39</v>
      </c>
      <c r="AS34" s="25">
        <v>39</v>
      </c>
      <c r="AT34" s="25">
        <v>39</v>
      </c>
      <c r="AU34" s="120">
        <v>2</v>
      </c>
      <c r="AV34" s="25">
        <v>210</v>
      </c>
      <c r="AW34" s="25">
        <v>210</v>
      </c>
      <c r="AX34" s="25">
        <v>210</v>
      </c>
      <c r="AY34" s="128">
        <f t="shared" si="0"/>
        <v>26</v>
      </c>
    </row>
    <row r="35" spans="1:51">
      <c r="A35" s="39">
        <v>30</v>
      </c>
      <c r="B35" s="38" t="s">
        <v>39</v>
      </c>
      <c r="C35" s="29">
        <v>2</v>
      </c>
      <c r="D35" s="233">
        <v>0</v>
      </c>
      <c r="E35" s="233">
        <v>0</v>
      </c>
      <c r="F35" s="233">
        <v>0</v>
      </c>
      <c r="G35" s="29">
        <v>2</v>
      </c>
      <c r="H35" s="233">
        <v>0</v>
      </c>
      <c r="I35" s="233">
        <v>0</v>
      </c>
      <c r="J35" s="233">
        <v>0</v>
      </c>
      <c r="K35" s="29">
        <v>2</v>
      </c>
      <c r="L35" s="233">
        <v>0</v>
      </c>
      <c r="M35" s="233">
        <v>0</v>
      </c>
      <c r="N35" s="233">
        <v>0</v>
      </c>
      <c r="O35" s="29">
        <v>2</v>
      </c>
      <c r="P35" s="233">
        <v>0</v>
      </c>
      <c r="Q35" s="233">
        <v>0</v>
      </c>
      <c r="R35" s="233">
        <v>0</v>
      </c>
      <c r="S35" s="29">
        <v>2</v>
      </c>
      <c r="T35" s="233">
        <v>0</v>
      </c>
      <c r="U35" s="233">
        <v>0</v>
      </c>
      <c r="V35" s="233"/>
      <c r="W35" s="29">
        <v>2</v>
      </c>
      <c r="X35" s="233">
        <v>0</v>
      </c>
      <c r="Y35" s="233">
        <v>0</v>
      </c>
      <c r="Z35" s="233">
        <v>0</v>
      </c>
      <c r="AA35" s="29">
        <v>2</v>
      </c>
      <c r="AB35" s="233">
        <v>0</v>
      </c>
      <c r="AC35" s="233">
        <v>0</v>
      </c>
      <c r="AD35" s="233">
        <v>0</v>
      </c>
      <c r="AE35" s="29">
        <v>2</v>
      </c>
      <c r="AF35" s="233">
        <v>0</v>
      </c>
      <c r="AG35" s="233">
        <v>0</v>
      </c>
      <c r="AH35" s="73">
        <v>0</v>
      </c>
      <c r="AI35" s="29">
        <v>1</v>
      </c>
      <c r="AJ35" s="233"/>
      <c r="AK35" s="233"/>
      <c r="AL35" s="233"/>
      <c r="AM35" s="29">
        <v>0</v>
      </c>
      <c r="AN35" s="25">
        <v>0</v>
      </c>
      <c r="AO35" s="25">
        <v>0</v>
      </c>
      <c r="AP35" s="25">
        <v>0</v>
      </c>
      <c r="AQ35" s="28">
        <v>0</v>
      </c>
      <c r="AR35" s="25">
        <v>0</v>
      </c>
      <c r="AS35" s="25">
        <v>0</v>
      </c>
      <c r="AT35" s="25">
        <v>0</v>
      </c>
      <c r="AU35" s="120">
        <v>1</v>
      </c>
      <c r="AV35" s="25">
        <v>0</v>
      </c>
      <c r="AW35" s="25">
        <v>0</v>
      </c>
      <c r="AX35" s="25">
        <v>0</v>
      </c>
      <c r="AY35" s="128">
        <f t="shared" si="0"/>
        <v>18</v>
      </c>
    </row>
    <row r="36" spans="1:51">
      <c r="A36" s="40">
        <v>31</v>
      </c>
      <c r="B36" s="38" t="s">
        <v>40</v>
      </c>
      <c r="C36" s="29">
        <v>6</v>
      </c>
      <c r="D36" s="233">
        <v>83</v>
      </c>
      <c r="E36" s="56">
        <v>83</v>
      </c>
      <c r="F36" s="233">
        <v>11</v>
      </c>
      <c r="G36" s="29">
        <v>6</v>
      </c>
      <c r="H36" s="233">
        <v>185</v>
      </c>
      <c r="I36" s="233">
        <v>185</v>
      </c>
      <c r="J36" s="233">
        <v>20</v>
      </c>
      <c r="K36" s="29">
        <v>6</v>
      </c>
      <c r="L36" s="233">
        <v>117</v>
      </c>
      <c r="M36" s="233">
        <v>117</v>
      </c>
      <c r="N36" s="233">
        <v>6</v>
      </c>
      <c r="O36" s="29">
        <v>6</v>
      </c>
      <c r="P36" s="233">
        <v>180</v>
      </c>
      <c r="Q36" s="233">
        <v>180</v>
      </c>
      <c r="R36" s="233">
        <v>100</v>
      </c>
      <c r="S36" s="29">
        <v>6</v>
      </c>
      <c r="T36" s="233">
        <v>180</v>
      </c>
      <c r="U36" s="233">
        <v>180</v>
      </c>
      <c r="V36" s="233">
        <v>21</v>
      </c>
      <c r="W36" s="29">
        <v>6</v>
      </c>
      <c r="X36" s="233">
        <v>175</v>
      </c>
      <c r="Y36" s="233">
        <v>175</v>
      </c>
      <c r="Z36" s="233">
        <v>11</v>
      </c>
      <c r="AA36" s="29">
        <v>2</v>
      </c>
      <c r="AB36" s="233">
        <v>58</v>
      </c>
      <c r="AC36" s="233">
        <v>58</v>
      </c>
      <c r="AD36" s="233">
        <v>12</v>
      </c>
      <c r="AE36" s="29">
        <v>2</v>
      </c>
      <c r="AF36" s="233">
        <v>68</v>
      </c>
      <c r="AG36" s="233">
        <v>68</v>
      </c>
      <c r="AH36" s="73">
        <v>14</v>
      </c>
      <c r="AI36" s="29">
        <v>1</v>
      </c>
      <c r="AJ36" s="233">
        <v>56</v>
      </c>
      <c r="AK36" s="233">
        <v>56</v>
      </c>
      <c r="AL36" s="233">
        <v>56</v>
      </c>
      <c r="AM36" s="29">
        <v>0</v>
      </c>
      <c r="AN36" s="25">
        <v>0</v>
      </c>
      <c r="AO36" s="25">
        <v>0</v>
      </c>
      <c r="AP36" s="25">
        <v>0</v>
      </c>
      <c r="AQ36" s="28">
        <v>0</v>
      </c>
      <c r="AR36" s="25">
        <v>31</v>
      </c>
      <c r="AS36" s="25">
        <v>31</v>
      </c>
      <c r="AT36" s="25">
        <v>5</v>
      </c>
      <c r="AU36" s="120">
        <v>2</v>
      </c>
      <c r="AV36" s="25">
        <v>440</v>
      </c>
      <c r="AW36" s="25">
        <v>440</v>
      </c>
      <c r="AX36" s="25">
        <v>256</v>
      </c>
      <c r="AY36" s="128">
        <f t="shared" si="0"/>
        <v>43</v>
      </c>
    </row>
    <row r="37" spans="1:51">
      <c r="A37" s="39">
        <v>32</v>
      </c>
      <c r="B37" s="38" t="s">
        <v>41</v>
      </c>
      <c r="C37" s="29">
        <v>2</v>
      </c>
      <c r="D37" s="233">
        <v>10</v>
      </c>
      <c r="E37" s="56">
        <v>10</v>
      </c>
      <c r="F37" s="233">
        <v>8</v>
      </c>
      <c r="G37" s="29">
        <v>2</v>
      </c>
      <c r="H37" s="233">
        <v>10</v>
      </c>
      <c r="I37" s="233">
        <v>10</v>
      </c>
      <c r="J37" s="233">
        <v>8</v>
      </c>
      <c r="K37" s="29">
        <v>2</v>
      </c>
      <c r="L37" s="233">
        <v>10</v>
      </c>
      <c r="M37" s="233">
        <v>10</v>
      </c>
      <c r="N37" s="233">
        <v>10</v>
      </c>
      <c r="O37" s="29">
        <v>2</v>
      </c>
      <c r="P37" s="233">
        <v>10</v>
      </c>
      <c r="Q37" s="233">
        <v>10</v>
      </c>
      <c r="R37" s="233">
        <v>0</v>
      </c>
      <c r="S37" s="29">
        <v>2</v>
      </c>
      <c r="T37" s="233">
        <v>10</v>
      </c>
      <c r="U37" s="233">
        <v>10</v>
      </c>
      <c r="V37" s="233">
        <v>0</v>
      </c>
      <c r="W37" s="29">
        <v>2</v>
      </c>
      <c r="X37" s="233">
        <v>10</v>
      </c>
      <c r="Y37" s="233">
        <v>10</v>
      </c>
      <c r="Z37" s="233">
        <v>0</v>
      </c>
      <c r="AA37" s="29">
        <v>2</v>
      </c>
      <c r="AB37" s="233">
        <v>0</v>
      </c>
      <c r="AC37" s="233">
        <v>0</v>
      </c>
      <c r="AD37" s="233">
        <v>0</v>
      </c>
      <c r="AE37" s="29">
        <v>2</v>
      </c>
      <c r="AF37" s="233">
        <v>0</v>
      </c>
      <c r="AG37" s="233">
        <v>0</v>
      </c>
      <c r="AH37" s="73">
        <v>0</v>
      </c>
      <c r="AI37" s="29">
        <v>1</v>
      </c>
      <c r="AJ37" s="233">
        <v>0</v>
      </c>
      <c r="AK37" s="233">
        <v>0</v>
      </c>
      <c r="AL37" s="233">
        <v>0</v>
      </c>
      <c r="AM37" s="29">
        <v>1</v>
      </c>
      <c r="AN37" s="25">
        <v>0</v>
      </c>
      <c r="AO37" s="25">
        <v>0</v>
      </c>
      <c r="AP37" s="25">
        <v>0</v>
      </c>
      <c r="AQ37" s="28">
        <v>0</v>
      </c>
      <c r="AR37" s="25">
        <v>0</v>
      </c>
      <c r="AS37" s="25">
        <v>0</v>
      </c>
      <c r="AT37" s="25">
        <v>0</v>
      </c>
      <c r="AU37" s="120">
        <v>1</v>
      </c>
      <c r="AV37" s="25">
        <v>10</v>
      </c>
      <c r="AW37" s="25">
        <v>10</v>
      </c>
      <c r="AX37" s="25">
        <v>0</v>
      </c>
      <c r="AY37" s="128">
        <f t="shared" si="0"/>
        <v>19</v>
      </c>
    </row>
    <row r="38" spans="1:51">
      <c r="A38" s="39">
        <v>33</v>
      </c>
      <c r="B38" s="38" t="s">
        <v>42</v>
      </c>
      <c r="C38" s="29">
        <v>2</v>
      </c>
      <c r="D38" s="233">
        <v>0</v>
      </c>
      <c r="E38" s="233"/>
      <c r="F38" s="233"/>
      <c r="G38" s="29">
        <v>2</v>
      </c>
      <c r="H38" s="233">
        <v>0</v>
      </c>
      <c r="I38" s="233"/>
      <c r="J38" s="233"/>
      <c r="K38" s="29">
        <v>2</v>
      </c>
      <c r="L38" s="233">
        <v>0</v>
      </c>
      <c r="M38" s="233"/>
      <c r="N38" s="233"/>
      <c r="O38" s="29">
        <v>2</v>
      </c>
      <c r="P38" s="233">
        <v>0</v>
      </c>
      <c r="Q38" s="233"/>
      <c r="R38" s="233"/>
      <c r="S38" s="29">
        <v>2</v>
      </c>
      <c r="T38" s="233">
        <v>0</v>
      </c>
      <c r="U38" s="233"/>
      <c r="V38" s="233"/>
      <c r="W38" s="29">
        <v>2</v>
      </c>
      <c r="X38" s="233">
        <v>0</v>
      </c>
      <c r="Y38" s="233"/>
      <c r="Z38" s="233"/>
      <c r="AA38" s="29">
        <v>2</v>
      </c>
      <c r="AB38" s="233">
        <v>0</v>
      </c>
      <c r="AC38" s="233"/>
      <c r="AD38" s="233"/>
      <c r="AE38" s="29">
        <v>2</v>
      </c>
      <c r="AF38" s="233">
        <v>0</v>
      </c>
      <c r="AG38" s="233"/>
      <c r="AH38" s="73"/>
      <c r="AI38" s="29">
        <v>1</v>
      </c>
      <c r="AJ38" s="233"/>
      <c r="AK38" s="233"/>
      <c r="AL38" s="233"/>
      <c r="AM38" s="29">
        <v>0</v>
      </c>
      <c r="AN38" s="25">
        <v>0</v>
      </c>
      <c r="AO38" s="25">
        <v>0</v>
      </c>
      <c r="AP38" s="25">
        <v>0</v>
      </c>
      <c r="AQ38" s="28"/>
      <c r="AR38" s="25">
        <v>0</v>
      </c>
      <c r="AS38" s="25">
        <v>0</v>
      </c>
      <c r="AT38" s="25">
        <v>0</v>
      </c>
      <c r="AU38" s="120">
        <v>1</v>
      </c>
      <c r="AV38" s="25">
        <v>0</v>
      </c>
      <c r="AW38" s="25">
        <v>0</v>
      </c>
      <c r="AX38" s="25">
        <v>0</v>
      </c>
      <c r="AY38" s="128">
        <f t="shared" ref="AY38:AY58" si="1">C38+G38+K38+O38+S38+W38+AA38+AE38++AI38+AM38+AQ38+AU38</f>
        <v>18</v>
      </c>
    </row>
    <row r="39" spans="1:51">
      <c r="A39" s="39">
        <v>34</v>
      </c>
      <c r="B39" s="38" t="s">
        <v>43</v>
      </c>
      <c r="C39" s="29">
        <v>2</v>
      </c>
      <c r="D39" s="233">
        <v>20</v>
      </c>
      <c r="E39" s="56">
        <v>20</v>
      </c>
      <c r="F39" s="233">
        <v>20</v>
      </c>
      <c r="G39" s="29">
        <v>2</v>
      </c>
      <c r="H39" s="233">
        <v>30</v>
      </c>
      <c r="I39" s="233">
        <v>30</v>
      </c>
      <c r="J39" s="233">
        <v>30</v>
      </c>
      <c r="K39" s="29">
        <v>2</v>
      </c>
      <c r="L39" s="233">
        <v>25</v>
      </c>
      <c r="M39" s="233">
        <v>25</v>
      </c>
      <c r="N39" s="233">
        <v>25</v>
      </c>
      <c r="O39" s="29">
        <v>2</v>
      </c>
      <c r="P39" s="233">
        <v>25</v>
      </c>
      <c r="Q39" s="233">
        <v>25</v>
      </c>
      <c r="R39" s="233">
        <v>25</v>
      </c>
      <c r="S39" s="29">
        <v>2</v>
      </c>
      <c r="T39" s="233">
        <v>30</v>
      </c>
      <c r="U39" s="233">
        <v>30</v>
      </c>
      <c r="V39" s="233">
        <v>30</v>
      </c>
      <c r="W39" s="29">
        <v>2</v>
      </c>
      <c r="X39" s="233">
        <v>25</v>
      </c>
      <c r="Y39" s="233">
        <v>25</v>
      </c>
      <c r="Z39" s="233">
        <v>25</v>
      </c>
      <c r="AA39" s="29">
        <v>2</v>
      </c>
      <c r="AB39" s="233">
        <v>15</v>
      </c>
      <c r="AC39" s="233">
        <v>15</v>
      </c>
      <c r="AD39" s="233">
        <v>15</v>
      </c>
      <c r="AE39" s="29">
        <v>2</v>
      </c>
      <c r="AF39" s="233">
        <v>15</v>
      </c>
      <c r="AG39" s="233">
        <v>15</v>
      </c>
      <c r="AH39" s="73">
        <v>15</v>
      </c>
      <c r="AI39" s="29">
        <v>1</v>
      </c>
      <c r="AJ39" s="233">
        <v>20</v>
      </c>
      <c r="AK39" s="233">
        <v>20</v>
      </c>
      <c r="AL39" s="233">
        <v>20</v>
      </c>
      <c r="AM39" s="29">
        <v>0</v>
      </c>
      <c r="AN39" s="25">
        <v>0</v>
      </c>
      <c r="AO39" s="25">
        <v>0</v>
      </c>
      <c r="AP39" s="25">
        <v>0</v>
      </c>
      <c r="AQ39" s="28">
        <v>1</v>
      </c>
      <c r="AR39" s="25">
        <v>15</v>
      </c>
      <c r="AS39" s="25">
        <v>15</v>
      </c>
      <c r="AT39" s="25">
        <v>15</v>
      </c>
      <c r="AU39" s="120">
        <v>1</v>
      </c>
      <c r="AV39" s="25">
        <v>0</v>
      </c>
      <c r="AW39" s="25">
        <v>0</v>
      </c>
      <c r="AX39" s="25">
        <v>0</v>
      </c>
      <c r="AY39" s="128">
        <f t="shared" si="1"/>
        <v>19</v>
      </c>
    </row>
    <row r="40" spans="1:51">
      <c r="A40" s="39">
        <v>35</v>
      </c>
      <c r="B40" s="38" t="s">
        <v>44</v>
      </c>
      <c r="C40" s="29">
        <v>3</v>
      </c>
      <c r="D40" s="233">
        <v>193</v>
      </c>
      <c r="E40" s="56">
        <v>175</v>
      </c>
      <c r="F40" s="233">
        <v>51</v>
      </c>
      <c r="G40" s="29">
        <v>3</v>
      </c>
      <c r="H40" s="233">
        <v>193</v>
      </c>
      <c r="I40" s="233">
        <v>103</v>
      </c>
      <c r="J40" s="233">
        <v>172</v>
      </c>
      <c r="K40" s="29">
        <v>3</v>
      </c>
      <c r="L40" s="233">
        <v>91</v>
      </c>
      <c r="M40" s="233">
        <v>78</v>
      </c>
      <c r="N40" s="233">
        <v>29</v>
      </c>
      <c r="O40" s="29">
        <v>3</v>
      </c>
      <c r="P40" s="233">
        <v>159</v>
      </c>
      <c r="Q40" s="233">
        <v>125</v>
      </c>
      <c r="R40" s="233">
        <v>75</v>
      </c>
      <c r="S40" s="29">
        <v>3</v>
      </c>
      <c r="T40" s="233">
        <v>273</v>
      </c>
      <c r="U40" s="233">
        <v>157</v>
      </c>
      <c r="V40" s="233">
        <v>100</v>
      </c>
      <c r="W40" s="29">
        <v>3</v>
      </c>
      <c r="X40" s="233">
        <v>1</v>
      </c>
      <c r="Y40" s="233">
        <v>1</v>
      </c>
      <c r="Z40" s="233">
        <v>1</v>
      </c>
      <c r="AA40" s="29">
        <v>2</v>
      </c>
      <c r="AB40" s="233">
        <v>1</v>
      </c>
      <c r="AC40" s="233">
        <v>1</v>
      </c>
      <c r="AD40" s="233">
        <v>1</v>
      </c>
      <c r="AE40" s="29">
        <v>2</v>
      </c>
      <c r="AF40" s="233">
        <v>0</v>
      </c>
      <c r="AG40" s="233">
        <v>0</v>
      </c>
      <c r="AH40" s="73">
        <v>0</v>
      </c>
      <c r="AI40" s="29">
        <v>1</v>
      </c>
      <c r="AJ40" s="233">
        <v>0</v>
      </c>
      <c r="AK40" s="233">
        <v>0</v>
      </c>
      <c r="AL40" s="233">
        <v>0</v>
      </c>
      <c r="AM40" s="29">
        <v>0</v>
      </c>
      <c r="AN40" s="25">
        <v>0</v>
      </c>
      <c r="AO40" s="25">
        <v>0</v>
      </c>
      <c r="AP40" s="25">
        <v>0</v>
      </c>
      <c r="AQ40" s="28">
        <v>0</v>
      </c>
      <c r="AR40" s="25">
        <v>0</v>
      </c>
      <c r="AS40" s="25">
        <v>0</v>
      </c>
      <c r="AT40" s="25">
        <v>0</v>
      </c>
      <c r="AU40" s="120">
        <v>1</v>
      </c>
      <c r="AV40" s="25">
        <v>0</v>
      </c>
      <c r="AW40" s="25">
        <v>0</v>
      </c>
      <c r="AX40" s="25">
        <v>0</v>
      </c>
      <c r="AY40" s="128">
        <f t="shared" si="1"/>
        <v>24</v>
      </c>
    </row>
    <row r="41" spans="1:51">
      <c r="A41" s="39">
        <v>36</v>
      </c>
      <c r="B41" s="38" t="s">
        <v>45</v>
      </c>
      <c r="C41" s="29">
        <v>3</v>
      </c>
      <c r="D41" s="233">
        <v>0</v>
      </c>
      <c r="E41" s="56"/>
      <c r="F41" s="233"/>
      <c r="G41" s="29">
        <v>3</v>
      </c>
      <c r="H41" s="233">
        <v>0</v>
      </c>
      <c r="I41" s="233"/>
      <c r="J41" s="233"/>
      <c r="K41" s="29">
        <v>3</v>
      </c>
      <c r="L41" s="233">
        <v>0</v>
      </c>
      <c r="M41" s="233"/>
      <c r="N41" s="233"/>
      <c r="O41" s="29">
        <v>3</v>
      </c>
      <c r="P41" s="233">
        <v>0</v>
      </c>
      <c r="Q41" s="233"/>
      <c r="R41" s="233"/>
      <c r="S41" s="29">
        <v>3</v>
      </c>
      <c r="T41" s="233">
        <v>0</v>
      </c>
      <c r="U41" s="233"/>
      <c r="V41" s="233"/>
      <c r="W41" s="29">
        <v>3</v>
      </c>
      <c r="X41" s="233">
        <v>0</v>
      </c>
      <c r="Y41" s="233"/>
      <c r="Z41" s="233"/>
      <c r="AA41" s="29">
        <v>2</v>
      </c>
      <c r="AB41" s="233">
        <v>0</v>
      </c>
      <c r="AC41" s="233"/>
      <c r="AD41" s="233"/>
      <c r="AE41" s="29">
        <v>2</v>
      </c>
      <c r="AF41" s="233">
        <v>0</v>
      </c>
      <c r="AG41" s="233"/>
      <c r="AH41" s="73"/>
      <c r="AI41" s="29">
        <v>1</v>
      </c>
      <c r="AJ41" s="233"/>
      <c r="AK41" s="233"/>
      <c r="AL41" s="233"/>
      <c r="AM41" s="29">
        <v>0</v>
      </c>
      <c r="AN41" s="25">
        <v>0</v>
      </c>
      <c r="AO41" s="25">
        <v>0</v>
      </c>
      <c r="AP41" s="25">
        <v>0</v>
      </c>
      <c r="AQ41" s="28"/>
      <c r="AR41" s="25">
        <v>0</v>
      </c>
      <c r="AS41" s="25">
        <v>0</v>
      </c>
      <c r="AT41" s="25">
        <v>0</v>
      </c>
      <c r="AU41" s="120">
        <v>1</v>
      </c>
      <c r="AV41" s="25">
        <v>0</v>
      </c>
      <c r="AW41" s="25">
        <v>0</v>
      </c>
      <c r="AX41" s="25">
        <v>0</v>
      </c>
      <c r="AY41" s="128">
        <f t="shared" si="1"/>
        <v>24</v>
      </c>
    </row>
    <row r="42" spans="1:51">
      <c r="A42" s="39">
        <v>37</v>
      </c>
      <c r="B42" s="38" t="s">
        <v>46</v>
      </c>
      <c r="C42" s="29">
        <v>3</v>
      </c>
      <c r="D42" s="233">
        <v>56</v>
      </c>
      <c r="E42" s="56">
        <v>56</v>
      </c>
      <c r="F42" s="233">
        <v>21</v>
      </c>
      <c r="G42" s="29">
        <v>3</v>
      </c>
      <c r="H42" s="233">
        <v>96</v>
      </c>
      <c r="I42" s="233">
        <v>96</v>
      </c>
      <c r="J42" s="233">
        <v>49</v>
      </c>
      <c r="K42" s="29">
        <v>3</v>
      </c>
      <c r="L42" s="233">
        <v>10</v>
      </c>
      <c r="M42" s="233">
        <v>10</v>
      </c>
      <c r="N42" s="233">
        <v>5</v>
      </c>
      <c r="O42" s="29">
        <v>3</v>
      </c>
      <c r="P42" s="233">
        <v>37</v>
      </c>
      <c r="Q42" s="233">
        <v>37</v>
      </c>
      <c r="R42" s="233">
        <v>19</v>
      </c>
      <c r="S42" s="29">
        <v>3</v>
      </c>
      <c r="T42" s="233">
        <v>123</v>
      </c>
      <c r="U42" s="233">
        <v>123</v>
      </c>
      <c r="V42" s="233">
        <v>123</v>
      </c>
      <c r="W42" s="29">
        <v>3</v>
      </c>
      <c r="X42" s="233">
        <v>23</v>
      </c>
      <c r="Y42" s="233">
        <v>23</v>
      </c>
      <c r="Z42" s="233">
        <v>10</v>
      </c>
      <c r="AA42" s="29">
        <v>2</v>
      </c>
      <c r="AB42" s="233">
        <v>9</v>
      </c>
      <c r="AC42" s="233">
        <v>9</v>
      </c>
      <c r="AD42" s="233">
        <v>4</v>
      </c>
      <c r="AE42" s="29">
        <v>2</v>
      </c>
      <c r="AF42" s="233">
        <v>6</v>
      </c>
      <c r="AG42" s="233">
        <v>6</v>
      </c>
      <c r="AH42" s="73">
        <v>4</v>
      </c>
      <c r="AI42" s="29">
        <v>1</v>
      </c>
      <c r="AJ42" s="233">
        <v>0</v>
      </c>
      <c r="AK42" s="233">
        <v>0</v>
      </c>
      <c r="AL42" s="233">
        <v>0</v>
      </c>
      <c r="AM42" s="29">
        <v>0</v>
      </c>
      <c r="AN42" s="25">
        <v>0</v>
      </c>
      <c r="AO42" s="25">
        <v>0</v>
      </c>
      <c r="AP42" s="25">
        <v>0</v>
      </c>
      <c r="AQ42" s="28">
        <v>0</v>
      </c>
      <c r="AR42" s="25">
        <v>0</v>
      </c>
      <c r="AS42" s="25">
        <v>0</v>
      </c>
      <c r="AT42" s="25">
        <v>0</v>
      </c>
      <c r="AU42" s="120">
        <v>1</v>
      </c>
      <c r="AV42" s="25">
        <v>0</v>
      </c>
      <c r="AW42" s="25">
        <v>0</v>
      </c>
      <c r="AX42" s="25">
        <v>0</v>
      </c>
      <c r="AY42" s="128">
        <f t="shared" si="1"/>
        <v>24</v>
      </c>
    </row>
    <row r="43" spans="1:51">
      <c r="A43" s="39">
        <v>38</v>
      </c>
      <c r="B43" s="38" t="s">
        <v>47</v>
      </c>
      <c r="C43" s="29">
        <v>2</v>
      </c>
      <c r="D43" s="233">
        <v>0</v>
      </c>
      <c r="E43" s="233"/>
      <c r="F43" s="233"/>
      <c r="G43" s="29">
        <v>2</v>
      </c>
      <c r="H43" s="233">
        <v>0</v>
      </c>
      <c r="I43" s="233"/>
      <c r="J43" s="233"/>
      <c r="K43" s="29">
        <v>2</v>
      </c>
      <c r="L43" s="233">
        <v>0</v>
      </c>
      <c r="M43" s="233"/>
      <c r="N43" s="233"/>
      <c r="O43" s="29">
        <v>2</v>
      </c>
      <c r="P43" s="233">
        <v>0</v>
      </c>
      <c r="Q43" s="233"/>
      <c r="R43" s="233"/>
      <c r="S43" s="29">
        <v>2</v>
      </c>
      <c r="T43" s="233">
        <v>0</v>
      </c>
      <c r="U43" s="233"/>
      <c r="V43" s="233"/>
      <c r="W43" s="29">
        <v>2</v>
      </c>
      <c r="X43" s="233">
        <v>0</v>
      </c>
      <c r="Y43" s="233"/>
      <c r="Z43" s="233"/>
      <c r="AA43" s="29">
        <v>2</v>
      </c>
      <c r="AB43" s="233">
        <v>0</v>
      </c>
      <c r="AC43" s="233"/>
      <c r="AD43" s="233"/>
      <c r="AE43" s="29">
        <v>2</v>
      </c>
      <c r="AF43" s="233">
        <v>0</v>
      </c>
      <c r="AG43" s="233"/>
      <c r="AH43" s="73"/>
      <c r="AI43" s="29">
        <v>1</v>
      </c>
      <c r="AJ43" s="233"/>
      <c r="AK43" s="233"/>
      <c r="AL43" s="233"/>
      <c r="AM43" s="29">
        <v>1</v>
      </c>
      <c r="AN43" s="25">
        <v>0</v>
      </c>
      <c r="AO43" s="25">
        <v>0</v>
      </c>
      <c r="AP43" s="25">
        <v>0</v>
      </c>
      <c r="AQ43" s="28"/>
      <c r="AR43" s="25">
        <v>0</v>
      </c>
      <c r="AS43" s="25">
        <v>0</v>
      </c>
      <c r="AT43" s="25">
        <v>0</v>
      </c>
      <c r="AU43" s="120">
        <v>1</v>
      </c>
      <c r="AV43" s="25">
        <v>0</v>
      </c>
      <c r="AW43" s="25">
        <v>0</v>
      </c>
      <c r="AX43" s="25">
        <v>0</v>
      </c>
      <c r="AY43" s="128">
        <f t="shared" si="1"/>
        <v>19</v>
      </c>
    </row>
    <row r="44" spans="1:51">
      <c r="A44" s="39">
        <v>39</v>
      </c>
      <c r="B44" s="38" t="s">
        <v>48</v>
      </c>
      <c r="C44" s="29">
        <v>2</v>
      </c>
      <c r="D44" s="233">
        <v>0</v>
      </c>
      <c r="E44" s="233"/>
      <c r="F44" s="233"/>
      <c r="G44" s="29">
        <v>2</v>
      </c>
      <c r="H44" s="233">
        <v>0</v>
      </c>
      <c r="I44" s="233"/>
      <c r="J44" s="233"/>
      <c r="K44" s="29">
        <v>2</v>
      </c>
      <c r="L44" s="233">
        <v>0</v>
      </c>
      <c r="M44" s="233"/>
      <c r="N44" s="233"/>
      <c r="O44" s="29">
        <v>2</v>
      </c>
      <c r="P44" s="233">
        <v>0</v>
      </c>
      <c r="Q44" s="233"/>
      <c r="R44" s="233"/>
      <c r="S44" s="29">
        <v>2</v>
      </c>
      <c r="T44" s="233">
        <v>0</v>
      </c>
      <c r="U44" s="233"/>
      <c r="V44" s="233"/>
      <c r="W44" s="29">
        <v>2</v>
      </c>
      <c r="X44" s="233">
        <v>0</v>
      </c>
      <c r="Y44" s="233"/>
      <c r="Z44" s="233"/>
      <c r="AA44" s="29">
        <v>2</v>
      </c>
      <c r="AB44" s="233">
        <v>0</v>
      </c>
      <c r="AC44" s="233"/>
      <c r="AD44" s="233"/>
      <c r="AE44" s="29">
        <v>2</v>
      </c>
      <c r="AF44" s="233">
        <v>0</v>
      </c>
      <c r="AG44" s="233"/>
      <c r="AH44" s="73"/>
      <c r="AI44" s="29">
        <v>1</v>
      </c>
      <c r="AJ44" s="233"/>
      <c r="AK44" s="233"/>
      <c r="AL44" s="233"/>
      <c r="AM44" s="29">
        <v>0</v>
      </c>
      <c r="AN44" s="25">
        <v>0</v>
      </c>
      <c r="AO44" s="25">
        <v>0</v>
      </c>
      <c r="AP44" s="25">
        <v>0</v>
      </c>
      <c r="AQ44" s="28"/>
      <c r="AR44" s="25">
        <v>0</v>
      </c>
      <c r="AS44" s="25">
        <v>0</v>
      </c>
      <c r="AT44" s="25">
        <v>0</v>
      </c>
      <c r="AU44" s="120">
        <v>1</v>
      </c>
      <c r="AV44" s="25">
        <v>0</v>
      </c>
      <c r="AW44" s="25">
        <v>0</v>
      </c>
      <c r="AX44" s="25">
        <v>0</v>
      </c>
      <c r="AY44" s="128">
        <f t="shared" si="1"/>
        <v>18</v>
      </c>
    </row>
    <row r="45" spans="1:51">
      <c r="A45" s="39">
        <v>40</v>
      </c>
      <c r="B45" s="38" t="s">
        <v>49</v>
      </c>
      <c r="C45" s="29">
        <v>2</v>
      </c>
      <c r="D45" s="233">
        <v>5</v>
      </c>
      <c r="E45" s="56">
        <v>5</v>
      </c>
      <c r="F45" s="233">
        <v>5</v>
      </c>
      <c r="G45" s="29">
        <v>2</v>
      </c>
      <c r="H45" s="233">
        <v>82</v>
      </c>
      <c r="I45" s="233">
        <v>82</v>
      </c>
      <c r="J45" s="233">
        <v>82</v>
      </c>
      <c r="K45" s="29">
        <v>2</v>
      </c>
      <c r="L45" s="233">
        <v>16</v>
      </c>
      <c r="M45" s="233">
        <v>16</v>
      </c>
      <c r="N45" s="233">
        <v>16</v>
      </c>
      <c r="O45" s="29">
        <v>2</v>
      </c>
      <c r="P45" s="233">
        <v>41</v>
      </c>
      <c r="Q45" s="233">
        <v>41</v>
      </c>
      <c r="R45" s="233">
        <v>41</v>
      </c>
      <c r="S45" s="29">
        <v>2</v>
      </c>
      <c r="T45" s="233">
        <v>80</v>
      </c>
      <c r="U45" s="233">
        <v>80</v>
      </c>
      <c r="V45" s="233">
        <v>80</v>
      </c>
      <c r="W45" s="29">
        <v>2</v>
      </c>
      <c r="X45" s="233">
        <v>28</v>
      </c>
      <c r="Y45" s="233">
        <v>28</v>
      </c>
      <c r="Z45" s="233">
        <v>28</v>
      </c>
      <c r="AA45" s="29">
        <v>2</v>
      </c>
      <c r="AB45" s="233">
        <v>9</v>
      </c>
      <c r="AC45" s="233">
        <v>9</v>
      </c>
      <c r="AD45" s="233">
        <v>9</v>
      </c>
      <c r="AE45" s="29">
        <v>2</v>
      </c>
      <c r="AF45" s="233">
        <v>5</v>
      </c>
      <c r="AG45" s="233">
        <v>5</v>
      </c>
      <c r="AH45" s="73">
        <v>5</v>
      </c>
      <c r="AI45" s="29">
        <v>1</v>
      </c>
      <c r="AJ45" s="233">
        <v>38</v>
      </c>
      <c r="AK45" s="233">
        <v>38</v>
      </c>
      <c r="AL45" s="233">
        <v>38</v>
      </c>
      <c r="AM45" s="29">
        <v>1</v>
      </c>
      <c r="AN45" s="25">
        <v>41</v>
      </c>
      <c r="AO45" s="25">
        <v>4</v>
      </c>
      <c r="AP45" s="25">
        <v>4</v>
      </c>
      <c r="AQ45" s="28">
        <v>0</v>
      </c>
      <c r="AR45" s="25">
        <v>6</v>
      </c>
      <c r="AS45" s="25">
        <v>6</v>
      </c>
      <c r="AT45" s="25">
        <v>6</v>
      </c>
      <c r="AU45" s="120">
        <v>1</v>
      </c>
      <c r="AV45" s="25">
        <v>32</v>
      </c>
      <c r="AW45" s="25">
        <v>32</v>
      </c>
      <c r="AX45" s="25">
        <v>0</v>
      </c>
      <c r="AY45" s="128">
        <f t="shared" si="1"/>
        <v>19</v>
      </c>
    </row>
    <row r="46" spans="1:51">
      <c r="A46" s="39">
        <v>41</v>
      </c>
      <c r="B46" s="38" t="s">
        <v>50</v>
      </c>
      <c r="C46" s="29">
        <v>2</v>
      </c>
      <c r="D46" s="233">
        <v>68</v>
      </c>
      <c r="E46" s="56">
        <v>68</v>
      </c>
      <c r="F46" s="233">
        <v>68</v>
      </c>
      <c r="G46" s="29">
        <v>2</v>
      </c>
      <c r="H46" s="233">
        <v>81</v>
      </c>
      <c r="I46" s="233">
        <v>81</v>
      </c>
      <c r="J46" s="233">
        <v>81</v>
      </c>
      <c r="K46" s="29">
        <v>2</v>
      </c>
      <c r="L46" s="233">
        <v>70</v>
      </c>
      <c r="M46" s="233">
        <v>70</v>
      </c>
      <c r="N46" s="233">
        <v>70</v>
      </c>
      <c r="O46" s="29">
        <v>2</v>
      </c>
      <c r="P46" s="233">
        <v>67</v>
      </c>
      <c r="Q46" s="233">
        <v>67</v>
      </c>
      <c r="R46" s="233">
        <v>67</v>
      </c>
      <c r="S46" s="29">
        <v>2</v>
      </c>
      <c r="T46" s="233">
        <v>78</v>
      </c>
      <c r="U46" s="233">
        <v>78</v>
      </c>
      <c r="V46" s="233">
        <v>58</v>
      </c>
      <c r="W46" s="29">
        <v>2</v>
      </c>
      <c r="X46" s="233">
        <v>72</v>
      </c>
      <c r="Y46" s="233">
        <v>72</v>
      </c>
      <c r="Z46" s="233">
        <v>72</v>
      </c>
      <c r="AA46" s="29">
        <v>2</v>
      </c>
      <c r="AB46" s="233">
        <v>9</v>
      </c>
      <c r="AC46" s="233">
        <v>7</v>
      </c>
      <c r="AD46" s="233">
        <v>7</v>
      </c>
      <c r="AE46" s="29">
        <v>2</v>
      </c>
      <c r="AF46" s="233">
        <v>77</v>
      </c>
      <c r="AG46" s="233">
        <v>45</v>
      </c>
      <c r="AH46" s="73">
        <v>45</v>
      </c>
      <c r="AI46" s="29">
        <v>1</v>
      </c>
      <c r="AJ46" s="233">
        <v>0</v>
      </c>
      <c r="AK46" s="233">
        <v>0</v>
      </c>
      <c r="AL46" s="233">
        <v>0</v>
      </c>
      <c r="AM46" s="29">
        <v>1</v>
      </c>
      <c r="AN46" s="25">
        <v>1</v>
      </c>
      <c r="AO46" s="25">
        <v>1</v>
      </c>
      <c r="AP46" s="25">
        <v>1</v>
      </c>
      <c r="AQ46" s="28">
        <v>0</v>
      </c>
      <c r="AR46" s="25">
        <v>0</v>
      </c>
      <c r="AS46" s="25">
        <v>0</v>
      </c>
      <c r="AT46" s="25">
        <v>0</v>
      </c>
      <c r="AU46" s="120">
        <v>1</v>
      </c>
      <c r="AV46" s="25">
        <v>40</v>
      </c>
      <c r="AW46" s="25">
        <v>40</v>
      </c>
      <c r="AX46" s="25">
        <v>20</v>
      </c>
      <c r="AY46" s="128">
        <f t="shared" si="1"/>
        <v>19</v>
      </c>
    </row>
    <row r="47" spans="1:51">
      <c r="A47" s="39">
        <v>42</v>
      </c>
      <c r="B47" s="38" t="s">
        <v>51</v>
      </c>
      <c r="C47" s="29">
        <v>2</v>
      </c>
      <c r="D47" s="233">
        <v>0</v>
      </c>
      <c r="E47" s="233"/>
      <c r="F47" s="233"/>
      <c r="G47" s="29">
        <v>2</v>
      </c>
      <c r="H47" s="233">
        <v>0</v>
      </c>
      <c r="I47" s="233"/>
      <c r="J47" s="233"/>
      <c r="K47" s="29">
        <v>2</v>
      </c>
      <c r="L47" s="233">
        <v>0</v>
      </c>
      <c r="M47" s="233"/>
      <c r="N47" s="233"/>
      <c r="O47" s="29">
        <v>2</v>
      </c>
      <c r="P47" s="233">
        <v>0</v>
      </c>
      <c r="Q47" s="233"/>
      <c r="R47" s="233"/>
      <c r="S47" s="29">
        <v>2</v>
      </c>
      <c r="T47" s="233">
        <v>0</v>
      </c>
      <c r="U47" s="233"/>
      <c r="V47" s="233"/>
      <c r="W47" s="29">
        <v>2</v>
      </c>
      <c r="X47" s="233">
        <v>0</v>
      </c>
      <c r="Y47" s="233"/>
      <c r="Z47" s="233"/>
      <c r="AA47" s="29">
        <v>2</v>
      </c>
      <c r="AB47" s="233">
        <v>0</v>
      </c>
      <c r="AC47" s="233"/>
      <c r="AD47" s="233"/>
      <c r="AE47" s="29">
        <v>2</v>
      </c>
      <c r="AF47" s="233">
        <v>0</v>
      </c>
      <c r="AG47" s="233"/>
      <c r="AH47" s="73"/>
      <c r="AI47" s="29">
        <v>1</v>
      </c>
      <c r="AJ47" s="233"/>
      <c r="AK47" s="233"/>
      <c r="AL47" s="233"/>
      <c r="AM47" s="29">
        <v>0</v>
      </c>
      <c r="AN47" s="25">
        <v>0</v>
      </c>
      <c r="AO47" s="25">
        <v>0</v>
      </c>
      <c r="AP47" s="25">
        <v>0</v>
      </c>
      <c r="AQ47" s="28"/>
      <c r="AR47" s="25">
        <v>0</v>
      </c>
      <c r="AS47" s="25">
        <v>0</v>
      </c>
      <c r="AT47" s="25">
        <v>0</v>
      </c>
      <c r="AU47" s="120">
        <v>1</v>
      </c>
      <c r="AV47" s="25">
        <v>0</v>
      </c>
      <c r="AW47" s="25">
        <v>0</v>
      </c>
      <c r="AX47" s="25">
        <v>0</v>
      </c>
      <c r="AY47" s="128">
        <f t="shared" si="1"/>
        <v>18</v>
      </c>
    </row>
    <row r="48" spans="1:51">
      <c r="A48" s="39">
        <v>43</v>
      </c>
      <c r="B48" s="38" t="s">
        <v>52</v>
      </c>
      <c r="C48" s="29">
        <v>2</v>
      </c>
      <c r="D48" s="233">
        <v>0</v>
      </c>
      <c r="E48" s="233"/>
      <c r="F48" s="233"/>
      <c r="G48" s="29">
        <v>2</v>
      </c>
      <c r="H48" s="233">
        <v>0</v>
      </c>
      <c r="I48" s="233"/>
      <c r="J48" s="233"/>
      <c r="K48" s="29">
        <v>2</v>
      </c>
      <c r="L48" s="233">
        <v>0</v>
      </c>
      <c r="M48" s="233"/>
      <c r="N48" s="233"/>
      <c r="O48" s="29">
        <v>2</v>
      </c>
      <c r="P48" s="233">
        <v>0</v>
      </c>
      <c r="Q48" s="233"/>
      <c r="R48" s="233"/>
      <c r="S48" s="29">
        <v>2</v>
      </c>
      <c r="T48" s="233">
        <v>0</v>
      </c>
      <c r="U48" s="233"/>
      <c r="V48" s="233"/>
      <c r="W48" s="29">
        <v>2</v>
      </c>
      <c r="X48" s="233">
        <v>0</v>
      </c>
      <c r="Y48" s="233"/>
      <c r="Z48" s="233"/>
      <c r="AA48" s="29">
        <v>2</v>
      </c>
      <c r="AB48" s="233">
        <v>0</v>
      </c>
      <c r="AC48" s="233"/>
      <c r="AD48" s="233"/>
      <c r="AE48" s="29">
        <v>2</v>
      </c>
      <c r="AF48" s="233">
        <v>0</v>
      </c>
      <c r="AG48" s="233"/>
      <c r="AH48" s="73"/>
      <c r="AI48" s="29">
        <v>1</v>
      </c>
      <c r="AJ48" s="233"/>
      <c r="AK48" s="233"/>
      <c r="AL48" s="233"/>
      <c r="AM48" s="29">
        <v>0</v>
      </c>
      <c r="AN48" s="25">
        <v>0</v>
      </c>
      <c r="AO48" s="25">
        <v>0</v>
      </c>
      <c r="AP48" s="25">
        <v>0</v>
      </c>
      <c r="AQ48" s="28"/>
      <c r="AR48" s="25">
        <v>0</v>
      </c>
      <c r="AS48" s="25">
        <v>0</v>
      </c>
      <c r="AT48" s="25">
        <v>0</v>
      </c>
      <c r="AU48" s="120">
        <v>2</v>
      </c>
      <c r="AV48" s="25">
        <v>0</v>
      </c>
      <c r="AW48" s="25">
        <v>0</v>
      </c>
      <c r="AX48" s="25">
        <v>0</v>
      </c>
      <c r="AY48" s="128">
        <f t="shared" si="1"/>
        <v>19</v>
      </c>
    </row>
    <row r="49" spans="1:51">
      <c r="A49" s="39">
        <v>44</v>
      </c>
      <c r="B49" s="38" t="s">
        <v>53</v>
      </c>
      <c r="C49" s="29">
        <v>3</v>
      </c>
      <c r="D49" s="233">
        <v>35</v>
      </c>
      <c r="E49" s="233">
        <v>31</v>
      </c>
      <c r="F49" s="233">
        <v>31</v>
      </c>
      <c r="G49" s="29">
        <v>3</v>
      </c>
      <c r="H49" s="233">
        <v>1027</v>
      </c>
      <c r="I49" s="233">
        <v>987</v>
      </c>
      <c r="J49" s="233">
        <v>987</v>
      </c>
      <c r="K49" s="29">
        <v>3</v>
      </c>
      <c r="L49" s="233">
        <v>65</v>
      </c>
      <c r="M49" s="233">
        <v>57</v>
      </c>
      <c r="N49" s="233">
        <v>57</v>
      </c>
      <c r="O49" s="29">
        <v>3</v>
      </c>
      <c r="P49" s="233">
        <v>43</v>
      </c>
      <c r="Q49" s="233">
        <v>43</v>
      </c>
      <c r="R49" s="233">
        <v>43</v>
      </c>
      <c r="S49" s="29">
        <v>3</v>
      </c>
      <c r="T49" s="233">
        <v>825</v>
      </c>
      <c r="U49" s="233">
        <v>825</v>
      </c>
      <c r="V49" s="233">
        <v>0</v>
      </c>
      <c r="W49" s="29">
        <v>3</v>
      </c>
      <c r="X49" s="233">
        <v>272</v>
      </c>
      <c r="Y49" s="233">
        <v>257</v>
      </c>
      <c r="Z49" s="233">
        <v>257</v>
      </c>
      <c r="AA49" s="29">
        <v>2</v>
      </c>
      <c r="AB49" s="233">
        <v>25</v>
      </c>
      <c r="AC49" s="233">
        <v>25</v>
      </c>
      <c r="AD49" s="233">
        <v>25</v>
      </c>
      <c r="AE49" s="29">
        <v>2</v>
      </c>
      <c r="AF49" s="233">
        <v>48</v>
      </c>
      <c r="AG49" s="233">
        <v>48</v>
      </c>
      <c r="AH49" s="73">
        <v>48</v>
      </c>
      <c r="AI49" s="29">
        <v>1</v>
      </c>
      <c r="AJ49" s="233">
        <v>0</v>
      </c>
      <c r="AK49" s="233">
        <v>0</v>
      </c>
      <c r="AL49" s="233">
        <v>0</v>
      </c>
      <c r="AM49" s="29">
        <v>0</v>
      </c>
      <c r="AN49" s="25">
        <v>0</v>
      </c>
      <c r="AO49" s="25">
        <v>0</v>
      </c>
      <c r="AP49" s="25">
        <v>0</v>
      </c>
      <c r="AQ49" s="28">
        <v>0</v>
      </c>
      <c r="AR49" s="25">
        <v>0</v>
      </c>
      <c r="AS49" s="25">
        <v>0</v>
      </c>
      <c r="AT49" s="25">
        <v>0</v>
      </c>
      <c r="AU49" s="120">
        <v>1</v>
      </c>
      <c r="AV49" s="25">
        <v>0</v>
      </c>
      <c r="AW49" s="25">
        <v>0</v>
      </c>
      <c r="AX49" s="25">
        <v>0</v>
      </c>
      <c r="AY49" s="128">
        <f t="shared" si="1"/>
        <v>24</v>
      </c>
    </row>
    <row r="50" spans="1:51">
      <c r="A50" s="39">
        <v>45</v>
      </c>
      <c r="B50" s="38" t="s">
        <v>54</v>
      </c>
      <c r="C50" s="29">
        <v>2</v>
      </c>
      <c r="D50" s="233">
        <v>64</v>
      </c>
      <c r="E50" s="56">
        <v>64</v>
      </c>
      <c r="F50" s="233">
        <v>38</v>
      </c>
      <c r="G50" s="29">
        <v>2</v>
      </c>
      <c r="H50" s="233">
        <v>61</v>
      </c>
      <c r="I50" s="233">
        <v>61</v>
      </c>
      <c r="J50" s="233">
        <v>45</v>
      </c>
      <c r="K50" s="29">
        <v>2</v>
      </c>
      <c r="L50" s="233">
        <v>24</v>
      </c>
      <c r="M50" s="233">
        <v>24</v>
      </c>
      <c r="N50" s="233">
        <v>12</v>
      </c>
      <c r="O50" s="29">
        <v>2</v>
      </c>
      <c r="P50" s="233">
        <v>32</v>
      </c>
      <c r="Q50" s="233">
        <v>32</v>
      </c>
      <c r="R50" s="233">
        <v>30</v>
      </c>
      <c r="S50" s="29">
        <v>2</v>
      </c>
      <c r="T50" s="233">
        <v>48</v>
      </c>
      <c r="U50" s="233">
        <v>48</v>
      </c>
      <c r="V50" s="233">
        <v>0</v>
      </c>
      <c r="W50" s="29">
        <v>2</v>
      </c>
      <c r="X50" s="233">
        <v>68</v>
      </c>
      <c r="Y50" s="233">
        <v>68</v>
      </c>
      <c r="Z50" s="233">
        <v>68</v>
      </c>
      <c r="AA50" s="29">
        <v>2</v>
      </c>
      <c r="AB50" s="233">
        <v>63</v>
      </c>
      <c r="AC50" s="233">
        <v>63</v>
      </c>
      <c r="AD50" s="233">
        <v>60</v>
      </c>
      <c r="AE50" s="29">
        <v>2</v>
      </c>
      <c r="AF50" s="233">
        <v>29</v>
      </c>
      <c r="AG50" s="233">
        <v>29</v>
      </c>
      <c r="AH50" s="73">
        <v>28</v>
      </c>
      <c r="AI50" s="29">
        <v>1</v>
      </c>
      <c r="AJ50" s="233">
        <v>25</v>
      </c>
      <c r="AK50" s="233">
        <v>25</v>
      </c>
      <c r="AL50" s="233">
        <v>0</v>
      </c>
      <c r="AM50" s="29">
        <v>0</v>
      </c>
      <c r="AN50" s="25">
        <v>0</v>
      </c>
      <c r="AO50" s="25">
        <v>0</v>
      </c>
      <c r="AP50" s="25">
        <v>0</v>
      </c>
      <c r="AQ50" s="28">
        <v>1</v>
      </c>
      <c r="AR50" s="25">
        <v>0</v>
      </c>
      <c r="AS50" s="25">
        <v>0</v>
      </c>
      <c r="AT50" s="25">
        <v>0</v>
      </c>
      <c r="AU50" s="120">
        <v>1</v>
      </c>
      <c r="AV50" s="25">
        <v>0</v>
      </c>
      <c r="AW50" s="25">
        <v>0</v>
      </c>
      <c r="AX50" s="25">
        <v>0</v>
      </c>
      <c r="AY50" s="128">
        <f t="shared" si="1"/>
        <v>19</v>
      </c>
    </row>
    <row r="51" spans="1:51">
      <c r="A51" s="39">
        <v>46</v>
      </c>
      <c r="B51" s="38" t="s">
        <v>55</v>
      </c>
      <c r="C51" s="29">
        <v>2</v>
      </c>
      <c r="D51" s="233">
        <v>10</v>
      </c>
      <c r="E51" s="56">
        <v>7</v>
      </c>
      <c r="F51" s="233">
        <v>2</v>
      </c>
      <c r="G51" s="29">
        <v>2</v>
      </c>
      <c r="H51" s="233">
        <v>13</v>
      </c>
      <c r="I51" s="233">
        <v>10</v>
      </c>
      <c r="J51" s="233">
        <v>9</v>
      </c>
      <c r="K51" s="29">
        <v>2</v>
      </c>
      <c r="L51" s="233">
        <v>9</v>
      </c>
      <c r="M51" s="233">
        <v>7</v>
      </c>
      <c r="N51" s="233">
        <v>2</v>
      </c>
      <c r="O51" s="29">
        <v>2</v>
      </c>
      <c r="P51" s="233">
        <v>13</v>
      </c>
      <c r="Q51" s="233">
        <v>13</v>
      </c>
      <c r="R51" s="233">
        <v>13</v>
      </c>
      <c r="S51" s="29">
        <v>2</v>
      </c>
      <c r="T51" s="233">
        <v>32</v>
      </c>
      <c r="U51" s="233">
        <v>16</v>
      </c>
      <c r="V51" s="233">
        <v>7</v>
      </c>
      <c r="W51" s="29">
        <v>2</v>
      </c>
      <c r="X51" s="233">
        <v>10</v>
      </c>
      <c r="Y51" s="233">
        <v>8</v>
      </c>
      <c r="Z51" s="233">
        <v>8</v>
      </c>
      <c r="AA51" s="29">
        <v>2</v>
      </c>
      <c r="AB51" s="233">
        <v>7</v>
      </c>
      <c r="AC51" s="233">
        <v>7</v>
      </c>
      <c r="AD51" s="233">
        <v>7</v>
      </c>
      <c r="AE51" s="29">
        <v>2</v>
      </c>
      <c r="AF51" s="233">
        <v>6</v>
      </c>
      <c r="AG51" s="233">
        <v>6</v>
      </c>
      <c r="AH51" s="73">
        <v>6</v>
      </c>
      <c r="AI51" s="29">
        <v>1</v>
      </c>
      <c r="AJ51" s="233">
        <v>10</v>
      </c>
      <c r="AK51" s="233">
        <v>10</v>
      </c>
      <c r="AL51" s="233">
        <v>0</v>
      </c>
      <c r="AM51" s="29">
        <v>0</v>
      </c>
      <c r="AN51" s="25">
        <v>0</v>
      </c>
      <c r="AO51" s="25">
        <v>0</v>
      </c>
      <c r="AP51" s="25">
        <v>0</v>
      </c>
      <c r="AQ51" s="28">
        <v>1</v>
      </c>
      <c r="AR51" s="25">
        <v>4</v>
      </c>
      <c r="AS51" s="25">
        <v>4</v>
      </c>
      <c r="AT51" s="25">
        <v>0</v>
      </c>
      <c r="AU51" s="120">
        <v>1</v>
      </c>
      <c r="AV51" s="25">
        <v>0</v>
      </c>
      <c r="AW51" s="25">
        <v>0</v>
      </c>
      <c r="AX51" s="25">
        <v>0</v>
      </c>
      <c r="AY51" s="128">
        <f t="shared" si="1"/>
        <v>19</v>
      </c>
    </row>
    <row r="52" spans="1:51">
      <c r="A52" s="39">
        <v>47</v>
      </c>
      <c r="B52" s="38" t="s">
        <v>56</v>
      </c>
      <c r="C52" s="29">
        <v>2</v>
      </c>
      <c r="D52" s="233">
        <v>43</v>
      </c>
      <c r="E52" s="56">
        <v>43</v>
      </c>
      <c r="F52" s="233">
        <v>43</v>
      </c>
      <c r="G52" s="29">
        <v>2</v>
      </c>
      <c r="H52" s="233">
        <v>147</v>
      </c>
      <c r="I52" s="233">
        <v>147</v>
      </c>
      <c r="J52" s="233">
        <v>147</v>
      </c>
      <c r="K52" s="29">
        <v>2</v>
      </c>
      <c r="L52" s="233">
        <v>59</v>
      </c>
      <c r="M52" s="233">
        <v>59</v>
      </c>
      <c r="N52" s="233">
        <v>59</v>
      </c>
      <c r="O52" s="29">
        <v>2</v>
      </c>
      <c r="P52" s="233">
        <v>62</v>
      </c>
      <c r="Q52" s="233">
        <v>62</v>
      </c>
      <c r="R52" s="233">
        <v>62</v>
      </c>
      <c r="S52" s="29">
        <v>2</v>
      </c>
      <c r="T52" s="233">
        <v>372</v>
      </c>
      <c r="U52" s="233">
        <v>372</v>
      </c>
      <c r="V52" s="233">
        <v>262</v>
      </c>
      <c r="W52" s="29">
        <v>2</v>
      </c>
      <c r="X52" s="233">
        <v>56</v>
      </c>
      <c r="Y52" s="233">
        <v>56</v>
      </c>
      <c r="Z52" s="233">
        <v>56</v>
      </c>
      <c r="AA52" s="29">
        <v>2</v>
      </c>
      <c r="AB52" s="233">
        <v>16</v>
      </c>
      <c r="AC52" s="233">
        <v>16</v>
      </c>
      <c r="AD52" s="233">
        <v>16</v>
      </c>
      <c r="AE52" s="29">
        <v>2</v>
      </c>
      <c r="AF52" s="233">
        <v>28</v>
      </c>
      <c r="AG52" s="233">
        <v>28</v>
      </c>
      <c r="AH52" s="73">
        <v>28</v>
      </c>
      <c r="AI52" s="29">
        <v>1</v>
      </c>
      <c r="AJ52" s="233">
        <v>82</v>
      </c>
      <c r="AK52" s="233">
        <v>82</v>
      </c>
      <c r="AL52" s="233">
        <v>82</v>
      </c>
      <c r="AM52" s="29">
        <v>0</v>
      </c>
      <c r="AN52" s="25">
        <v>0</v>
      </c>
      <c r="AO52" s="25">
        <v>0</v>
      </c>
      <c r="AP52" s="25">
        <v>0</v>
      </c>
      <c r="AQ52" s="28">
        <v>1</v>
      </c>
      <c r="AR52" s="25">
        <v>20</v>
      </c>
      <c r="AS52" s="25">
        <v>20</v>
      </c>
      <c r="AT52" s="25">
        <v>20</v>
      </c>
      <c r="AU52" s="120">
        <v>2</v>
      </c>
      <c r="AV52" s="25">
        <v>0</v>
      </c>
      <c r="AW52" s="25">
        <v>0</v>
      </c>
      <c r="AX52" s="25">
        <v>0</v>
      </c>
      <c r="AY52" s="128">
        <f t="shared" si="1"/>
        <v>20</v>
      </c>
    </row>
    <row r="53" spans="1:51">
      <c r="A53" s="39">
        <v>48</v>
      </c>
      <c r="B53" s="38" t="s">
        <v>57</v>
      </c>
      <c r="C53" s="29">
        <v>2</v>
      </c>
      <c r="D53" s="233">
        <v>12</v>
      </c>
      <c r="E53" s="233">
        <v>12</v>
      </c>
      <c r="F53" s="233">
        <v>12</v>
      </c>
      <c r="G53" s="29">
        <v>2</v>
      </c>
      <c r="H53" s="233">
        <v>22</v>
      </c>
      <c r="I53" s="233">
        <v>22</v>
      </c>
      <c r="J53" s="233">
        <v>22</v>
      </c>
      <c r="K53" s="29">
        <v>2</v>
      </c>
      <c r="L53" s="233">
        <v>14</v>
      </c>
      <c r="M53" s="233">
        <v>14</v>
      </c>
      <c r="N53" s="233">
        <v>14</v>
      </c>
      <c r="O53" s="29">
        <v>2</v>
      </c>
      <c r="P53" s="233">
        <v>26</v>
      </c>
      <c r="Q53" s="233">
        <v>26</v>
      </c>
      <c r="R53" s="233">
        <v>26</v>
      </c>
      <c r="S53" s="29">
        <v>2</v>
      </c>
      <c r="T53" s="233">
        <v>17</v>
      </c>
      <c r="U53" s="233">
        <v>17</v>
      </c>
      <c r="V53" s="233">
        <v>12</v>
      </c>
      <c r="W53" s="29">
        <v>2</v>
      </c>
      <c r="X53" s="233">
        <v>9</v>
      </c>
      <c r="Y53" s="233">
        <v>9</v>
      </c>
      <c r="Z53" s="233">
        <v>9</v>
      </c>
      <c r="AA53" s="29">
        <v>2</v>
      </c>
      <c r="AB53" s="233">
        <v>9</v>
      </c>
      <c r="AC53" s="233">
        <v>9</v>
      </c>
      <c r="AD53" s="233">
        <v>9</v>
      </c>
      <c r="AE53" s="29">
        <v>2</v>
      </c>
      <c r="AF53" s="233">
        <v>15</v>
      </c>
      <c r="AG53" s="233">
        <v>15</v>
      </c>
      <c r="AH53" s="73">
        <v>15</v>
      </c>
      <c r="AI53" s="29">
        <v>1</v>
      </c>
      <c r="AJ53" s="233">
        <v>12</v>
      </c>
      <c r="AK53" s="233">
        <v>12</v>
      </c>
      <c r="AL53" s="233">
        <v>0</v>
      </c>
      <c r="AM53" s="29">
        <v>0</v>
      </c>
      <c r="AN53" s="25">
        <v>0</v>
      </c>
      <c r="AO53" s="25">
        <v>0</v>
      </c>
      <c r="AP53" s="25">
        <v>0</v>
      </c>
      <c r="AQ53" s="28">
        <v>0</v>
      </c>
      <c r="AR53" s="25">
        <v>0</v>
      </c>
      <c r="AS53" s="25">
        <v>0</v>
      </c>
      <c r="AT53" s="25">
        <v>0</v>
      </c>
      <c r="AU53" s="120">
        <v>1</v>
      </c>
      <c r="AV53" s="25">
        <v>35</v>
      </c>
      <c r="AW53" s="25">
        <v>35</v>
      </c>
      <c r="AX53" s="25">
        <v>15</v>
      </c>
      <c r="AY53" s="128">
        <f t="shared" si="1"/>
        <v>18</v>
      </c>
    </row>
    <row r="54" spans="1:51">
      <c r="A54" s="304" t="s">
        <v>92</v>
      </c>
      <c r="B54" s="305"/>
      <c r="C54" s="30">
        <f>SUM(C6:C53)</f>
        <v>119</v>
      </c>
      <c r="D54" s="24">
        <f>SUM(D6:D53)</f>
        <v>2278</v>
      </c>
      <c r="E54" s="24">
        <f t="shared" ref="E54:AH54" si="2">SUM(E6:E53)</f>
        <v>2191</v>
      </c>
      <c r="F54" s="24">
        <f t="shared" si="2"/>
        <v>1738</v>
      </c>
      <c r="G54" s="30">
        <f>SUM(G6:G53)</f>
        <v>119</v>
      </c>
      <c r="H54" s="24">
        <f t="shared" si="2"/>
        <v>3685</v>
      </c>
      <c r="I54" s="24">
        <f t="shared" si="2"/>
        <v>3467</v>
      </c>
      <c r="J54" s="24">
        <f t="shared" si="2"/>
        <v>3120</v>
      </c>
      <c r="K54" s="30">
        <f>SUM(K6:K53)</f>
        <v>119</v>
      </c>
      <c r="L54" s="24">
        <f t="shared" si="2"/>
        <v>1734</v>
      </c>
      <c r="M54" s="24">
        <f t="shared" si="2"/>
        <v>1676</v>
      </c>
      <c r="N54" s="24">
        <f t="shared" si="2"/>
        <v>1278</v>
      </c>
      <c r="O54" s="30">
        <f>SUM(O6:O53)</f>
        <v>119</v>
      </c>
      <c r="P54" s="24">
        <f t="shared" si="2"/>
        <v>2753</v>
      </c>
      <c r="Q54" s="24">
        <f t="shared" si="2"/>
        <v>2707</v>
      </c>
      <c r="R54" s="24">
        <f t="shared" si="2"/>
        <v>2148</v>
      </c>
      <c r="S54" s="30">
        <f>SUM(S6:S53)</f>
        <v>119</v>
      </c>
      <c r="T54" s="24">
        <f t="shared" si="2"/>
        <v>4832</v>
      </c>
      <c r="U54" s="24">
        <f t="shared" si="2"/>
        <v>4634</v>
      </c>
      <c r="V54" s="24">
        <f t="shared" si="2"/>
        <v>1107</v>
      </c>
      <c r="W54" s="30">
        <f>SUM(W6:W53)</f>
        <v>117</v>
      </c>
      <c r="X54" s="24">
        <f t="shared" si="2"/>
        <v>1952</v>
      </c>
      <c r="Y54" s="24">
        <f t="shared" si="2"/>
        <v>1829</v>
      </c>
      <c r="Z54" s="24">
        <f t="shared" si="2"/>
        <v>1491</v>
      </c>
      <c r="AA54" s="30">
        <f>SUM(AA6:AA53)</f>
        <v>98</v>
      </c>
      <c r="AB54" s="24">
        <f t="shared" si="2"/>
        <v>1100</v>
      </c>
      <c r="AC54" s="24">
        <f t="shared" si="2"/>
        <v>1096</v>
      </c>
      <c r="AD54" s="24">
        <f t="shared" si="2"/>
        <v>925</v>
      </c>
      <c r="AE54" s="30">
        <f>SUM(AE6:AE53)</f>
        <v>98</v>
      </c>
      <c r="AF54" s="24">
        <f t="shared" si="2"/>
        <v>1382</v>
      </c>
      <c r="AG54" s="24">
        <f t="shared" si="2"/>
        <v>1346</v>
      </c>
      <c r="AH54" s="74">
        <f t="shared" si="2"/>
        <v>1147</v>
      </c>
      <c r="AI54" s="29">
        <f>SUM(AI6:AI53)</f>
        <v>48</v>
      </c>
      <c r="AJ54" s="59">
        <v>0</v>
      </c>
      <c r="AK54" s="59">
        <v>0</v>
      </c>
      <c r="AL54" s="59">
        <v>0</v>
      </c>
      <c r="AM54" s="30">
        <f>SUM(AM6:AM53)</f>
        <v>15</v>
      </c>
      <c r="AN54" s="25">
        <v>0</v>
      </c>
      <c r="AO54" s="25">
        <v>0</v>
      </c>
      <c r="AP54" s="25">
        <v>0</v>
      </c>
      <c r="AQ54" s="30">
        <f>SUM(AQ6:AQ53)</f>
        <v>11</v>
      </c>
      <c r="AR54" s="25">
        <v>0</v>
      </c>
      <c r="AS54" s="25">
        <v>0</v>
      </c>
      <c r="AT54" s="25">
        <v>0</v>
      </c>
      <c r="AU54" s="30">
        <f>SUM(AU6:AU53)</f>
        <v>57</v>
      </c>
      <c r="AV54" s="25">
        <v>0</v>
      </c>
      <c r="AW54" s="25">
        <v>0</v>
      </c>
      <c r="AX54" s="25">
        <v>0</v>
      </c>
      <c r="AY54" s="128">
        <f t="shared" si="1"/>
        <v>1039</v>
      </c>
    </row>
    <row r="55" spans="1:51">
      <c r="A55" s="306">
        <v>49</v>
      </c>
      <c r="B55" s="66" t="s">
        <v>58</v>
      </c>
      <c r="C55" s="30">
        <f>C56+C57+C58</f>
        <v>7</v>
      </c>
      <c r="D55" s="58">
        <f t="shared" ref="D55:AW55" si="3">D56+D57+D58</f>
        <v>81</v>
      </c>
      <c r="E55" s="58">
        <f t="shared" si="3"/>
        <v>70</v>
      </c>
      <c r="F55" s="58">
        <f t="shared" si="3"/>
        <v>10</v>
      </c>
      <c r="G55" s="30">
        <f>G56+G57+G58</f>
        <v>7</v>
      </c>
      <c r="H55" s="58">
        <f t="shared" si="3"/>
        <v>114</v>
      </c>
      <c r="I55" s="58">
        <f t="shared" si="3"/>
        <v>92</v>
      </c>
      <c r="J55" s="58">
        <f t="shared" si="3"/>
        <v>22</v>
      </c>
      <c r="K55" s="30">
        <f t="shared" si="3"/>
        <v>7</v>
      </c>
      <c r="L55" s="58">
        <f t="shared" si="3"/>
        <v>115</v>
      </c>
      <c r="M55" s="58">
        <f t="shared" si="3"/>
        <v>71</v>
      </c>
      <c r="N55" s="58">
        <f t="shared" si="3"/>
        <v>7</v>
      </c>
      <c r="O55" s="30">
        <f t="shared" si="3"/>
        <v>7</v>
      </c>
      <c r="P55" s="58">
        <f t="shared" si="3"/>
        <v>116</v>
      </c>
      <c r="Q55" s="58">
        <f t="shared" si="3"/>
        <v>90</v>
      </c>
      <c r="R55" s="58">
        <f t="shared" si="3"/>
        <v>9</v>
      </c>
      <c r="S55" s="30">
        <f t="shared" si="3"/>
        <v>4</v>
      </c>
      <c r="T55" s="58">
        <f t="shared" si="3"/>
        <v>131</v>
      </c>
      <c r="U55" s="58">
        <f t="shared" si="3"/>
        <v>90</v>
      </c>
      <c r="V55" s="58">
        <f t="shared" si="3"/>
        <v>0</v>
      </c>
      <c r="W55" s="30">
        <f t="shared" si="3"/>
        <v>7</v>
      </c>
      <c r="X55" s="58">
        <f t="shared" si="3"/>
        <v>95</v>
      </c>
      <c r="Y55" s="58">
        <f t="shared" si="3"/>
        <v>73</v>
      </c>
      <c r="Z55" s="58">
        <f t="shared" si="3"/>
        <v>7</v>
      </c>
      <c r="AA55" s="30">
        <f t="shared" si="3"/>
        <v>7</v>
      </c>
      <c r="AB55" s="58">
        <f t="shared" si="3"/>
        <v>79</v>
      </c>
      <c r="AC55" s="58">
        <f t="shared" si="3"/>
        <v>70</v>
      </c>
      <c r="AD55" s="58">
        <f t="shared" si="3"/>
        <v>5</v>
      </c>
      <c r="AE55" s="30">
        <f t="shared" si="3"/>
        <v>7</v>
      </c>
      <c r="AF55" s="58">
        <f t="shared" si="3"/>
        <v>83</v>
      </c>
      <c r="AG55" s="58">
        <f t="shared" si="3"/>
        <v>67</v>
      </c>
      <c r="AH55" s="58">
        <f t="shared" si="3"/>
        <v>4</v>
      </c>
      <c r="AI55" s="29">
        <f>AI56+AI57+AI58</f>
        <v>2</v>
      </c>
      <c r="AJ55" s="58">
        <f t="shared" si="3"/>
        <v>0</v>
      </c>
      <c r="AK55" s="58">
        <f t="shared" si="3"/>
        <v>0</v>
      </c>
      <c r="AL55" s="58">
        <f t="shared" si="3"/>
        <v>0</v>
      </c>
      <c r="AM55" s="29">
        <f>AM56+AM57+AM58</f>
        <v>2</v>
      </c>
      <c r="AN55" s="58">
        <f t="shared" si="3"/>
        <v>0</v>
      </c>
      <c r="AO55" s="58">
        <f t="shared" si="3"/>
        <v>0</v>
      </c>
      <c r="AP55" s="58">
        <f t="shared" si="3"/>
        <v>0</v>
      </c>
      <c r="AQ55" s="30">
        <f t="shared" si="3"/>
        <v>0</v>
      </c>
      <c r="AR55" s="58">
        <f t="shared" si="3"/>
        <v>99</v>
      </c>
      <c r="AS55" s="58">
        <f t="shared" si="3"/>
        <v>95</v>
      </c>
      <c r="AT55" s="58">
        <f t="shared" si="3"/>
        <v>6</v>
      </c>
      <c r="AU55" s="120">
        <v>0</v>
      </c>
      <c r="AV55" s="58">
        <f t="shared" si="3"/>
        <v>0</v>
      </c>
      <c r="AW55" s="58">
        <f t="shared" si="3"/>
        <v>0</v>
      </c>
      <c r="AX55" s="233"/>
      <c r="AY55" s="128">
        <f t="shared" si="1"/>
        <v>57</v>
      </c>
    </row>
    <row r="56" spans="1:51" ht="30">
      <c r="A56" s="307"/>
      <c r="B56" s="80" t="s">
        <v>107</v>
      </c>
      <c r="C56" s="29">
        <v>5</v>
      </c>
      <c r="D56" s="233">
        <v>0</v>
      </c>
      <c r="E56" s="233">
        <v>0</v>
      </c>
      <c r="F56" s="233">
        <v>0</v>
      </c>
      <c r="G56" s="29">
        <v>5</v>
      </c>
      <c r="H56" s="233">
        <v>0</v>
      </c>
      <c r="I56" s="233">
        <v>0</v>
      </c>
      <c r="J56" s="233">
        <v>0</v>
      </c>
      <c r="K56" s="29">
        <v>5</v>
      </c>
      <c r="L56" s="233">
        <v>0</v>
      </c>
      <c r="M56" s="233">
        <v>0</v>
      </c>
      <c r="N56" s="233">
        <v>0</v>
      </c>
      <c r="O56" s="29">
        <v>5</v>
      </c>
      <c r="P56" s="233">
        <v>0</v>
      </c>
      <c r="Q56" s="233">
        <v>0</v>
      </c>
      <c r="R56" s="233">
        <v>0</v>
      </c>
      <c r="S56" s="29">
        <v>2</v>
      </c>
      <c r="T56" s="233">
        <v>0</v>
      </c>
      <c r="U56" s="233">
        <v>0</v>
      </c>
      <c r="V56" s="233">
        <v>0</v>
      </c>
      <c r="W56" s="29">
        <v>5</v>
      </c>
      <c r="X56" s="233">
        <v>0</v>
      </c>
      <c r="Y56" s="233">
        <v>0</v>
      </c>
      <c r="Z56" s="233">
        <v>0</v>
      </c>
      <c r="AA56" s="29">
        <v>5</v>
      </c>
      <c r="AB56" s="233">
        <v>0</v>
      </c>
      <c r="AC56" s="233">
        <v>0</v>
      </c>
      <c r="AD56" s="233">
        <v>0</v>
      </c>
      <c r="AE56" s="29">
        <v>5</v>
      </c>
      <c r="AF56" s="233">
        <v>0</v>
      </c>
      <c r="AG56" s="233">
        <v>0</v>
      </c>
      <c r="AH56" s="233">
        <v>0</v>
      </c>
      <c r="AI56" s="29">
        <v>0</v>
      </c>
      <c r="AJ56" s="233">
        <v>0</v>
      </c>
      <c r="AK56" s="233">
        <v>0</v>
      </c>
      <c r="AL56" s="233">
        <v>0</v>
      </c>
      <c r="AM56" s="29">
        <v>1</v>
      </c>
      <c r="AN56" s="233">
        <v>0</v>
      </c>
      <c r="AO56" s="233">
        <v>0</v>
      </c>
      <c r="AP56" s="233">
        <v>0</v>
      </c>
      <c r="AQ56" s="35">
        <v>0</v>
      </c>
      <c r="AR56" s="233">
        <v>0</v>
      </c>
      <c r="AS56" s="233">
        <v>0</v>
      </c>
      <c r="AT56" s="233">
        <v>0</v>
      </c>
      <c r="AU56" s="120">
        <v>0</v>
      </c>
      <c r="AV56" s="233">
        <v>0</v>
      </c>
      <c r="AW56" s="233">
        <v>0</v>
      </c>
      <c r="AX56" s="233"/>
      <c r="AY56" s="128">
        <f t="shared" si="1"/>
        <v>38</v>
      </c>
    </row>
    <row r="57" spans="1:51" ht="30">
      <c r="A57" s="308"/>
      <c r="B57" s="79" t="s">
        <v>108</v>
      </c>
      <c r="C57" s="30">
        <v>2</v>
      </c>
      <c r="D57" s="24">
        <v>81</v>
      </c>
      <c r="E57" s="24">
        <v>70</v>
      </c>
      <c r="F57" s="24">
        <v>10</v>
      </c>
      <c r="G57" s="30">
        <v>2</v>
      </c>
      <c r="H57" s="57">
        <v>114</v>
      </c>
      <c r="I57" s="57">
        <v>92</v>
      </c>
      <c r="J57" s="57">
        <v>22</v>
      </c>
      <c r="K57" s="30">
        <v>2</v>
      </c>
      <c r="L57" s="24">
        <v>115</v>
      </c>
      <c r="M57" s="24">
        <v>71</v>
      </c>
      <c r="N57" s="24">
        <v>7</v>
      </c>
      <c r="O57" s="30">
        <v>2</v>
      </c>
      <c r="P57" s="24">
        <v>116</v>
      </c>
      <c r="Q57" s="24">
        <v>90</v>
      </c>
      <c r="R57" s="24">
        <v>9</v>
      </c>
      <c r="S57" s="30">
        <v>2</v>
      </c>
      <c r="T57" s="24">
        <v>131</v>
      </c>
      <c r="U57" s="24">
        <v>90</v>
      </c>
      <c r="V57" s="24"/>
      <c r="W57" s="30">
        <v>2</v>
      </c>
      <c r="X57" s="24">
        <v>95</v>
      </c>
      <c r="Y57" s="24">
        <v>73</v>
      </c>
      <c r="Z57" s="24">
        <v>7</v>
      </c>
      <c r="AA57" s="30">
        <v>2</v>
      </c>
      <c r="AB57" s="24">
        <v>79</v>
      </c>
      <c r="AC57" s="24">
        <v>70</v>
      </c>
      <c r="AD57" s="24">
        <v>5</v>
      </c>
      <c r="AE57" s="30">
        <v>2</v>
      </c>
      <c r="AF57" s="24">
        <v>83</v>
      </c>
      <c r="AG57" s="24">
        <v>67</v>
      </c>
      <c r="AH57" s="74">
        <v>4</v>
      </c>
      <c r="AI57" s="29">
        <v>1</v>
      </c>
      <c r="AJ57" s="233"/>
      <c r="AK57" s="233"/>
      <c r="AL57" s="233"/>
      <c r="AM57" s="29">
        <v>1</v>
      </c>
      <c r="AN57" s="233"/>
      <c r="AO57" s="233"/>
      <c r="AP57" s="233"/>
      <c r="AQ57" s="29">
        <v>0</v>
      </c>
      <c r="AR57" s="233">
        <v>99</v>
      </c>
      <c r="AS57" s="233">
        <v>95</v>
      </c>
      <c r="AT57" s="233">
        <v>6</v>
      </c>
      <c r="AU57" s="120">
        <v>0</v>
      </c>
      <c r="AV57" s="233"/>
      <c r="AW57" s="233"/>
      <c r="AX57" s="233"/>
      <c r="AY57" s="128">
        <f t="shared" si="1"/>
        <v>18</v>
      </c>
    </row>
    <row r="58" spans="1:51" ht="30">
      <c r="A58" s="306">
        <v>50</v>
      </c>
      <c r="B58" s="78" t="s">
        <v>109</v>
      </c>
      <c r="C58" s="29">
        <v>0</v>
      </c>
      <c r="D58" s="233">
        <v>0</v>
      </c>
      <c r="E58" s="56">
        <v>0</v>
      </c>
      <c r="F58" s="233">
        <v>0</v>
      </c>
      <c r="G58" s="29">
        <v>0</v>
      </c>
      <c r="H58" s="233"/>
      <c r="I58" s="233"/>
      <c r="J58" s="233"/>
      <c r="K58" s="29">
        <v>0</v>
      </c>
      <c r="L58" s="233"/>
      <c r="M58" s="233"/>
      <c r="N58" s="233"/>
      <c r="O58" s="29">
        <v>0</v>
      </c>
      <c r="P58" s="233"/>
      <c r="Q58" s="233"/>
      <c r="R58" s="233"/>
      <c r="S58" s="29">
        <v>0</v>
      </c>
      <c r="T58" s="233"/>
      <c r="U58" s="24"/>
      <c r="V58" s="233"/>
      <c r="W58" s="29">
        <v>0</v>
      </c>
      <c r="X58" s="233"/>
      <c r="Y58" s="233"/>
      <c r="Z58" s="233"/>
      <c r="AA58" s="35">
        <v>0</v>
      </c>
      <c r="AB58" s="34"/>
      <c r="AC58" s="233"/>
      <c r="AD58" s="34"/>
      <c r="AE58" s="35">
        <v>0</v>
      </c>
      <c r="AF58" s="233"/>
      <c r="AG58" s="233"/>
      <c r="AH58" s="73"/>
      <c r="AI58" s="29">
        <v>1</v>
      </c>
      <c r="AJ58" s="233"/>
      <c r="AK58" s="233"/>
      <c r="AL58" s="233"/>
      <c r="AM58" s="29">
        <v>0</v>
      </c>
      <c r="AN58" s="233"/>
      <c r="AO58" s="233"/>
      <c r="AP58" s="233"/>
      <c r="AQ58" s="29">
        <v>0</v>
      </c>
      <c r="AR58" s="233"/>
      <c r="AS58" s="233"/>
      <c r="AT58" s="233"/>
      <c r="AU58" s="120">
        <v>0</v>
      </c>
      <c r="AV58" s="233"/>
      <c r="AW58" s="233"/>
      <c r="AX58" s="233"/>
      <c r="AY58" s="128">
        <f t="shared" si="1"/>
        <v>1</v>
      </c>
    </row>
    <row r="59" spans="1:51">
      <c r="A59" s="307"/>
      <c r="B59" s="18" t="s">
        <v>59</v>
      </c>
      <c r="C59" s="29">
        <v>8</v>
      </c>
      <c r="D59" s="233">
        <f>D60+D61+D62+D63+D64+D65</f>
        <v>595</v>
      </c>
      <c r="E59" s="233">
        <f t="shared" ref="E59:J59" si="4">E60+E61+E62+E63+E64+E65</f>
        <v>591</v>
      </c>
      <c r="F59" s="233">
        <f t="shared" si="4"/>
        <v>435</v>
      </c>
      <c r="G59" s="29">
        <v>8</v>
      </c>
      <c r="H59" s="233">
        <f t="shared" si="4"/>
        <v>1238</v>
      </c>
      <c r="I59" s="233">
        <f t="shared" si="4"/>
        <v>1238</v>
      </c>
      <c r="J59" s="233">
        <f t="shared" si="4"/>
        <v>391</v>
      </c>
      <c r="K59" s="29">
        <v>8</v>
      </c>
      <c r="L59" s="233">
        <f t="shared" ref="L59:N59" si="5">L60+L61+L62+L63+L64+L65</f>
        <v>384</v>
      </c>
      <c r="M59" s="233">
        <f t="shared" si="5"/>
        <v>384</v>
      </c>
      <c r="N59" s="233">
        <f t="shared" si="5"/>
        <v>337</v>
      </c>
      <c r="O59" s="29">
        <v>8</v>
      </c>
      <c r="P59" s="233">
        <f t="shared" ref="P59:R59" si="6">P60+P61+P62+P63+P64+P65</f>
        <v>559</v>
      </c>
      <c r="Q59" s="233">
        <f t="shared" si="6"/>
        <v>559</v>
      </c>
      <c r="R59" s="233">
        <f t="shared" si="6"/>
        <v>397</v>
      </c>
      <c r="S59" s="29">
        <v>8</v>
      </c>
      <c r="T59" s="233">
        <f t="shared" ref="T59:V59" si="7">T60+T61+T62+T63+T64+T65</f>
        <v>1148</v>
      </c>
      <c r="U59" s="233">
        <f t="shared" si="7"/>
        <v>1148</v>
      </c>
      <c r="V59" s="233">
        <f t="shared" si="7"/>
        <v>0</v>
      </c>
      <c r="W59" s="29">
        <v>8</v>
      </c>
      <c r="X59" s="233">
        <f t="shared" ref="X59:Z59" si="8">X60+X61+X62+X63+X64+X65</f>
        <v>765</v>
      </c>
      <c r="Y59" s="233">
        <f t="shared" si="8"/>
        <v>765</v>
      </c>
      <c r="Z59" s="233">
        <f t="shared" si="8"/>
        <v>395</v>
      </c>
      <c r="AA59" s="29">
        <v>8</v>
      </c>
      <c r="AB59" s="233">
        <f t="shared" ref="AB59:AD59" si="9">AB60+AB61+AB62+AB63+AB64+AB65</f>
        <v>159</v>
      </c>
      <c r="AC59" s="233">
        <f t="shared" si="9"/>
        <v>159</v>
      </c>
      <c r="AD59" s="233">
        <f t="shared" si="9"/>
        <v>65</v>
      </c>
      <c r="AE59" s="29">
        <v>8</v>
      </c>
      <c r="AF59" s="233">
        <f t="shared" ref="AF59:AH59" si="10">AF60+AF61+AF62+AF63+AF64+AF65</f>
        <v>524</v>
      </c>
      <c r="AG59" s="233">
        <f t="shared" si="10"/>
        <v>524</v>
      </c>
      <c r="AH59" s="233">
        <f t="shared" si="10"/>
        <v>151</v>
      </c>
      <c r="AI59" s="29">
        <f>AI60+AI60+AI61+AI62+AI63+AI64</f>
        <v>1</v>
      </c>
      <c r="AJ59" s="233">
        <f t="shared" ref="AJ59:AL59" si="11">AJ60+AJ61+AJ62+AJ63+AJ64+AJ65</f>
        <v>0</v>
      </c>
      <c r="AK59" s="233">
        <f t="shared" si="11"/>
        <v>0</v>
      </c>
      <c r="AL59" s="233">
        <f t="shared" si="11"/>
        <v>0</v>
      </c>
      <c r="AM59" s="29">
        <v>0</v>
      </c>
      <c r="AN59" s="233">
        <f t="shared" ref="AN59:AT59" si="12">AN60+AN61+AN62+AN63+AN64+AN65</f>
        <v>0</v>
      </c>
      <c r="AO59" s="233">
        <f t="shared" si="12"/>
        <v>0</v>
      </c>
      <c r="AP59" s="233">
        <f t="shared" si="12"/>
        <v>0</v>
      </c>
      <c r="AQ59" s="29">
        <f t="shared" si="12"/>
        <v>1</v>
      </c>
      <c r="AR59" s="233">
        <f t="shared" si="12"/>
        <v>139</v>
      </c>
      <c r="AS59" s="233">
        <f t="shared" si="12"/>
        <v>139</v>
      </c>
      <c r="AT59" s="233">
        <f t="shared" si="12"/>
        <v>0</v>
      </c>
      <c r="AU59" s="120">
        <v>0</v>
      </c>
      <c r="AV59" s="233">
        <f t="shared" ref="AV59:AW59" si="13">AV60+AV61+AV62+AV63+AV64+AV65</f>
        <v>387</v>
      </c>
      <c r="AW59" s="233">
        <f t="shared" si="13"/>
        <v>387</v>
      </c>
      <c r="AX59" s="233">
        <v>0</v>
      </c>
      <c r="AY59" s="128">
        <f>C59+G59+K59+O59+S59+W59+AA59+AE59+AI59+AM59+AQ59+AU59</f>
        <v>66</v>
      </c>
    </row>
    <row r="60" spans="1:51">
      <c r="A60" s="307"/>
      <c r="B60" s="97" t="s">
        <v>102</v>
      </c>
      <c r="C60" s="30">
        <v>3</v>
      </c>
      <c r="D60" s="57">
        <v>75</v>
      </c>
      <c r="E60" s="57">
        <v>75</v>
      </c>
      <c r="F60" s="57">
        <v>75</v>
      </c>
      <c r="G60" s="30">
        <v>3</v>
      </c>
      <c r="H60" s="57">
        <v>120</v>
      </c>
      <c r="I60" s="57">
        <v>120</v>
      </c>
      <c r="J60" s="57">
        <v>120</v>
      </c>
      <c r="K60" s="30">
        <v>3</v>
      </c>
      <c r="L60" s="57">
        <v>60</v>
      </c>
      <c r="M60" s="57">
        <v>60</v>
      </c>
      <c r="N60" s="57">
        <v>60</v>
      </c>
      <c r="O60" s="30">
        <v>3</v>
      </c>
      <c r="P60" s="57">
        <v>105</v>
      </c>
      <c r="Q60" s="57">
        <v>105</v>
      </c>
      <c r="R60" s="57">
        <v>105</v>
      </c>
      <c r="S60" s="30">
        <v>3</v>
      </c>
      <c r="T60" s="57">
        <v>140</v>
      </c>
      <c r="U60" s="57">
        <v>140</v>
      </c>
      <c r="V60" s="57">
        <v>0</v>
      </c>
      <c r="W60" s="30">
        <v>3</v>
      </c>
      <c r="X60" s="57">
        <v>85</v>
      </c>
      <c r="Y60" s="57">
        <v>85</v>
      </c>
      <c r="Z60" s="57">
        <v>85</v>
      </c>
      <c r="AA60" s="30">
        <v>3</v>
      </c>
      <c r="AB60" s="57">
        <v>35</v>
      </c>
      <c r="AC60" s="57">
        <v>35</v>
      </c>
      <c r="AD60" s="57">
        <v>35</v>
      </c>
      <c r="AE60" s="30">
        <v>3</v>
      </c>
      <c r="AF60" s="57">
        <v>86</v>
      </c>
      <c r="AG60" s="57">
        <v>86</v>
      </c>
      <c r="AH60" s="98">
        <v>86</v>
      </c>
      <c r="AI60" s="29">
        <v>0</v>
      </c>
      <c r="AJ60" s="233">
        <v>0</v>
      </c>
      <c r="AK60" s="233">
        <v>0</v>
      </c>
      <c r="AL60" s="233">
        <v>0</v>
      </c>
      <c r="AM60" s="29">
        <v>0</v>
      </c>
      <c r="AN60" s="233">
        <v>0</v>
      </c>
      <c r="AO60" s="233">
        <v>0</v>
      </c>
      <c r="AP60" s="233">
        <v>0</v>
      </c>
      <c r="AQ60" s="29">
        <v>0</v>
      </c>
      <c r="AR60" s="233">
        <v>0</v>
      </c>
      <c r="AS60" s="233">
        <v>0</v>
      </c>
      <c r="AT60" s="233">
        <v>0</v>
      </c>
      <c r="AU60" s="120">
        <v>0</v>
      </c>
      <c r="AV60" s="233">
        <v>0</v>
      </c>
      <c r="AW60" s="233">
        <v>0</v>
      </c>
      <c r="AX60" s="233">
        <v>0</v>
      </c>
      <c r="AY60" s="128">
        <f t="shared" ref="AY60:AY66" si="14">C60+G60+K60+O60+S60+W60+AA60+AE60++AI60+AM60+AQ60+AU60</f>
        <v>24</v>
      </c>
    </row>
    <row r="61" spans="1:51">
      <c r="A61" s="308"/>
      <c r="B61" s="96" t="s">
        <v>103</v>
      </c>
      <c r="C61" s="29">
        <v>3</v>
      </c>
      <c r="D61" s="233">
        <v>360</v>
      </c>
      <c r="E61" s="56">
        <v>360</v>
      </c>
      <c r="F61" s="233">
        <v>360</v>
      </c>
      <c r="G61" s="29">
        <v>3</v>
      </c>
      <c r="H61" s="233">
        <v>271</v>
      </c>
      <c r="I61" s="233">
        <v>271</v>
      </c>
      <c r="J61" s="233">
        <v>271</v>
      </c>
      <c r="K61" s="29">
        <v>3</v>
      </c>
      <c r="L61" s="233">
        <v>275</v>
      </c>
      <c r="M61" s="233">
        <v>275</v>
      </c>
      <c r="N61" s="233">
        <v>275</v>
      </c>
      <c r="O61" s="29">
        <v>3</v>
      </c>
      <c r="P61" s="233">
        <v>290</v>
      </c>
      <c r="Q61" s="233">
        <v>290</v>
      </c>
      <c r="R61" s="233">
        <v>290</v>
      </c>
      <c r="S61" s="29">
        <v>3</v>
      </c>
      <c r="T61" s="233">
        <v>250</v>
      </c>
      <c r="U61" s="57">
        <v>250</v>
      </c>
      <c r="V61" s="233">
        <v>0</v>
      </c>
      <c r="W61" s="29">
        <v>3</v>
      </c>
      <c r="X61" s="233">
        <v>310</v>
      </c>
      <c r="Y61" s="233">
        <v>310</v>
      </c>
      <c r="Z61" s="233">
        <v>310</v>
      </c>
      <c r="AA61" s="29">
        <v>3</v>
      </c>
      <c r="AB61" s="233">
        <v>30</v>
      </c>
      <c r="AC61" s="233">
        <v>30</v>
      </c>
      <c r="AD61" s="233">
        <v>30</v>
      </c>
      <c r="AE61" s="29">
        <v>3</v>
      </c>
      <c r="AF61" s="233">
        <v>65</v>
      </c>
      <c r="AG61" s="233">
        <v>65</v>
      </c>
      <c r="AH61" s="73">
        <v>65</v>
      </c>
      <c r="AI61" s="29">
        <v>0</v>
      </c>
      <c r="AJ61" s="233">
        <v>0</v>
      </c>
      <c r="AK61" s="233">
        <v>0</v>
      </c>
      <c r="AL61" s="233">
        <v>0</v>
      </c>
      <c r="AM61" s="29">
        <v>0</v>
      </c>
      <c r="AN61" s="233">
        <v>0</v>
      </c>
      <c r="AO61" s="233">
        <v>0</v>
      </c>
      <c r="AP61" s="233">
        <v>0</v>
      </c>
      <c r="AQ61" s="29">
        <v>0</v>
      </c>
      <c r="AR61" s="233">
        <v>0</v>
      </c>
      <c r="AS61" s="233">
        <v>0</v>
      </c>
      <c r="AT61" s="233">
        <v>0</v>
      </c>
      <c r="AU61" s="120">
        <v>0</v>
      </c>
      <c r="AV61" s="233">
        <v>0</v>
      </c>
      <c r="AW61" s="233">
        <v>0</v>
      </c>
      <c r="AX61" s="233">
        <v>0</v>
      </c>
      <c r="AY61" s="128">
        <f t="shared" si="14"/>
        <v>24</v>
      </c>
    </row>
    <row r="62" spans="1:51">
      <c r="A62" s="41">
        <v>51</v>
      </c>
      <c r="B62" s="19" t="s">
        <v>104</v>
      </c>
      <c r="C62" s="29">
        <v>1</v>
      </c>
      <c r="D62" s="233">
        <v>35</v>
      </c>
      <c r="E62" s="56">
        <v>35</v>
      </c>
      <c r="F62" s="233"/>
      <c r="G62" s="29">
        <v>1</v>
      </c>
      <c r="H62" s="233">
        <v>70</v>
      </c>
      <c r="I62" s="233">
        <v>70</v>
      </c>
      <c r="J62" s="233"/>
      <c r="K62" s="29">
        <v>1</v>
      </c>
      <c r="L62" s="233">
        <v>29</v>
      </c>
      <c r="M62" s="233">
        <v>29</v>
      </c>
      <c r="N62" s="233">
        <v>0</v>
      </c>
      <c r="O62" s="29">
        <v>1</v>
      </c>
      <c r="P62" s="233">
        <v>28</v>
      </c>
      <c r="Q62" s="233">
        <v>28</v>
      </c>
      <c r="R62" s="233">
        <v>0</v>
      </c>
      <c r="S62" s="29">
        <v>1</v>
      </c>
      <c r="T62" s="233">
        <v>78</v>
      </c>
      <c r="U62" s="57">
        <v>78</v>
      </c>
      <c r="V62" s="233">
        <v>0</v>
      </c>
      <c r="W62" s="29">
        <v>1</v>
      </c>
      <c r="X62" s="233">
        <v>25</v>
      </c>
      <c r="Y62" s="233">
        <v>25</v>
      </c>
      <c r="Z62" s="233">
        <v>0</v>
      </c>
      <c r="AA62" s="29">
        <v>1</v>
      </c>
      <c r="AB62" s="233">
        <v>19</v>
      </c>
      <c r="AC62" s="233">
        <v>19</v>
      </c>
      <c r="AD62" s="233">
        <v>0</v>
      </c>
      <c r="AE62" s="29">
        <v>1</v>
      </c>
      <c r="AF62" s="233">
        <v>19</v>
      </c>
      <c r="AG62" s="233">
        <v>19</v>
      </c>
      <c r="AH62" s="73">
        <v>0</v>
      </c>
      <c r="AI62" s="29">
        <v>0</v>
      </c>
      <c r="AJ62" s="233">
        <v>0</v>
      </c>
      <c r="AK62" s="233">
        <v>0</v>
      </c>
      <c r="AL62" s="233">
        <v>0</v>
      </c>
      <c r="AM62" s="29">
        <v>0</v>
      </c>
      <c r="AN62" s="233">
        <v>0</v>
      </c>
      <c r="AO62" s="233">
        <v>0</v>
      </c>
      <c r="AP62" s="233">
        <v>0</v>
      </c>
      <c r="AQ62" s="29">
        <v>0</v>
      </c>
      <c r="AR62" s="233">
        <v>0</v>
      </c>
      <c r="AS62" s="233">
        <v>0</v>
      </c>
      <c r="AT62" s="233">
        <v>0</v>
      </c>
      <c r="AU62" s="120">
        <v>0</v>
      </c>
      <c r="AV62" s="233">
        <v>0</v>
      </c>
      <c r="AW62" s="233">
        <v>0</v>
      </c>
      <c r="AX62" s="233">
        <v>0</v>
      </c>
      <c r="AY62" s="128">
        <f t="shared" si="14"/>
        <v>8</v>
      </c>
    </row>
    <row r="63" spans="1:51" ht="72">
      <c r="A63" s="42">
        <v>1</v>
      </c>
      <c r="B63" s="81" t="s">
        <v>110</v>
      </c>
      <c r="C63" s="29">
        <v>1</v>
      </c>
      <c r="D63" s="233">
        <v>125</v>
      </c>
      <c r="E63" s="56">
        <v>121</v>
      </c>
      <c r="F63" s="233">
        <v>0</v>
      </c>
      <c r="G63" s="29">
        <v>1</v>
      </c>
      <c r="H63" s="233">
        <v>777</v>
      </c>
      <c r="I63" s="233">
        <v>777</v>
      </c>
      <c r="J63" s="233">
        <v>0</v>
      </c>
      <c r="K63" s="29">
        <v>1</v>
      </c>
      <c r="L63" s="233">
        <v>18</v>
      </c>
      <c r="M63" s="233">
        <v>18</v>
      </c>
      <c r="N63" s="233">
        <v>0</v>
      </c>
      <c r="O63" s="29">
        <v>1</v>
      </c>
      <c r="P63" s="233">
        <v>134</v>
      </c>
      <c r="Q63" s="233">
        <v>134</v>
      </c>
      <c r="R63" s="233">
        <v>0</v>
      </c>
      <c r="S63" s="29">
        <v>1</v>
      </c>
      <c r="T63" s="233">
        <v>680</v>
      </c>
      <c r="U63" s="24">
        <v>680</v>
      </c>
      <c r="V63" s="233">
        <v>0</v>
      </c>
      <c r="W63" s="29">
        <v>1</v>
      </c>
      <c r="X63" s="233">
        <v>345</v>
      </c>
      <c r="Y63" s="233">
        <v>345</v>
      </c>
      <c r="Z63" s="233">
        <v>0</v>
      </c>
      <c r="AA63" s="29">
        <v>1</v>
      </c>
      <c r="AB63" s="233">
        <v>75</v>
      </c>
      <c r="AC63" s="233">
        <v>75</v>
      </c>
      <c r="AD63" s="233">
        <v>0</v>
      </c>
      <c r="AE63" s="29">
        <v>1</v>
      </c>
      <c r="AF63" s="233">
        <v>354</v>
      </c>
      <c r="AG63" s="233">
        <v>354</v>
      </c>
      <c r="AH63" s="73">
        <v>0</v>
      </c>
      <c r="AI63" s="29">
        <v>0</v>
      </c>
      <c r="AJ63" s="233">
        <v>0</v>
      </c>
      <c r="AK63" s="233">
        <v>0</v>
      </c>
      <c r="AL63" s="233">
        <v>0</v>
      </c>
      <c r="AM63" s="29">
        <v>0</v>
      </c>
      <c r="AN63" s="233">
        <v>0</v>
      </c>
      <c r="AO63" s="233">
        <v>0</v>
      </c>
      <c r="AP63" s="233">
        <v>0</v>
      </c>
      <c r="AQ63" s="29">
        <v>0</v>
      </c>
      <c r="AR63" s="233">
        <v>139</v>
      </c>
      <c r="AS63" s="233">
        <v>139</v>
      </c>
      <c r="AT63" s="233">
        <v>0</v>
      </c>
      <c r="AU63" s="120">
        <v>0</v>
      </c>
      <c r="AV63" s="233">
        <v>248</v>
      </c>
      <c r="AW63" s="233">
        <v>248</v>
      </c>
      <c r="AX63" s="233">
        <v>0</v>
      </c>
      <c r="AY63" s="128">
        <f t="shared" si="14"/>
        <v>8</v>
      </c>
    </row>
    <row r="64" spans="1:51" ht="57.75">
      <c r="A64" s="42">
        <v>2</v>
      </c>
      <c r="B64" s="82" t="s">
        <v>111</v>
      </c>
      <c r="C64" s="29"/>
      <c r="D64" s="233"/>
      <c r="E64" s="56"/>
      <c r="F64" s="233"/>
      <c r="G64" s="29"/>
      <c r="H64" s="233"/>
      <c r="I64" s="233"/>
      <c r="J64" s="233"/>
      <c r="K64" s="29"/>
      <c r="L64" s="233"/>
      <c r="M64" s="233"/>
      <c r="N64" s="233"/>
      <c r="O64" s="29"/>
      <c r="P64" s="233"/>
      <c r="Q64" s="233"/>
      <c r="R64" s="233"/>
      <c r="S64" s="29"/>
      <c r="T64" s="233"/>
      <c r="U64" s="24"/>
      <c r="V64" s="233"/>
      <c r="W64" s="29"/>
      <c r="X64" s="233"/>
      <c r="Y64" s="233"/>
      <c r="Z64" s="233"/>
      <c r="AA64" s="29"/>
      <c r="AB64" s="233"/>
      <c r="AC64" s="233"/>
      <c r="AD64" s="233"/>
      <c r="AE64" s="29"/>
      <c r="AF64" s="233"/>
      <c r="AG64" s="233"/>
      <c r="AH64" s="73"/>
      <c r="AI64" s="29">
        <v>1</v>
      </c>
      <c r="AJ64" s="233"/>
      <c r="AK64" s="233"/>
      <c r="AL64" s="233"/>
      <c r="AM64" s="29">
        <v>0</v>
      </c>
      <c r="AN64" s="233"/>
      <c r="AO64" s="233"/>
      <c r="AP64" s="233"/>
      <c r="AQ64" s="29">
        <v>0</v>
      </c>
      <c r="AR64" s="233"/>
      <c r="AS64" s="233"/>
      <c r="AT64" s="233"/>
      <c r="AU64" s="133">
        <v>0</v>
      </c>
      <c r="AV64" s="233"/>
      <c r="AW64" s="233"/>
      <c r="AX64" s="233"/>
      <c r="AY64" s="128">
        <f t="shared" si="14"/>
        <v>1</v>
      </c>
    </row>
    <row r="65" spans="1:51" ht="45">
      <c r="A65" s="42">
        <v>3</v>
      </c>
      <c r="B65" s="100" t="s">
        <v>112</v>
      </c>
      <c r="C65" s="101">
        <v>0</v>
      </c>
      <c r="D65" s="102"/>
      <c r="E65" s="102"/>
      <c r="F65" s="102"/>
      <c r="G65" s="101">
        <v>0</v>
      </c>
      <c r="H65" s="102"/>
      <c r="I65" s="102"/>
      <c r="J65" s="102"/>
      <c r="K65" s="101">
        <v>2</v>
      </c>
      <c r="L65" s="102">
        <v>2</v>
      </c>
      <c r="M65" s="102">
        <v>2</v>
      </c>
      <c r="N65" s="102">
        <v>2</v>
      </c>
      <c r="O65" s="101">
        <v>2</v>
      </c>
      <c r="P65" s="102">
        <v>2</v>
      </c>
      <c r="Q65" s="102">
        <v>2</v>
      </c>
      <c r="R65" s="102">
        <v>2</v>
      </c>
      <c r="S65" s="101">
        <v>0</v>
      </c>
      <c r="T65" s="102"/>
      <c r="U65" s="103"/>
      <c r="V65" s="102"/>
      <c r="W65" s="101">
        <v>0</v>
      </c>
      <c r="X65" s="102"/>
      <c r="Y65" s="102"/>
      <c r="Z65" s="102"/>
      <c r="AA65" s="101">
        <v>0</v>
      </c>
      <c r="AB65" s="102"/>
      <c r="AC65" s="102"/>
      <c r="AD65" s="102"/>
      <c r="AE65" s="101">
        <v>0</v>
      </c>
      <c r="AF65" s="102"/>
      <c r="AG65" s="102"/>
      <c r="AH65" s="104"/>
      <c r="AI65" s="101">
        <v>0</v>
      </c>
      <c r="AJ65" s="102">
        <v>0</v>
      </c>
      <c r="AK65" s="102">
        <v>0</v>
      </c>
      <c r="AL65" s="102">
        <v>0</v>
      </c>
      <c r="AM65" s="101">
        <v>0</v>
      </c>
      <c r="AN65" s="102"/>
      <c r="AO65" s="102"/>
      <c r="AP65" s="102"/>
      <c r="AQ65" s="101">
        <v>1</v>
      </c>
      <c r="AR65" s="102"/>
      <c r="AS65" s="102"/>
      <c r="AT65" s="102"/>
      <c r="AU65" s="134">
        <v>1</v>
      </c>
      <c r="AV65" s="102">
        <v>139</v>
      </c>
      <c r="AW65" s="102">
        <v>139</v>
      </c>
      <c r="AX65" s="102"/>
      <c r="AY65" s="128">
        <f t="shared" si="14"/>
        <v>6</v>
      </c>
    </row>
    <row r="66" spans="1:51" ht="90">
      <c r="A66" s="42"/>
      <c r="B66" s="80" t="s">
        <v>113</v>
      </c>
      <c r="C66" s="29">
        <v>1</v>
      </c>
      <c r="D66" s="233"/>
      <c r="E66" s="56"/>
      <c r="F66" s="233"/>
      <c r="G66" s="29">
        <v>1</v>
      </c>
      <c r="H66" s="233"/>
      <c r="I66" s="233"/>
      <c r="J66" s="233"/>
      <c r="K66" s="29">
        <v>1</v>
      </c>
      <c r="L66" s="233"/>
      <c r="M66" s="233"/>
      <c r="N66" s="233"/>
      <c r="O66" s="29">
        <v>1</v>
      </c>
      <c r="P66" s="233"/>
      <c r="Q66" s="233"/>
      <c r="R66" s="233"/>
      <c r="S66" s="29">
        <v>1</v>
      </c>
      <c r="T66" s="233"/>
      <c r="U66" s="24"/>
      <c r="V66" s="233"/>
      <c r="W66" s="29">
        <v>1</v>
      </c>
      <c r="X66" s="233"/>
      <c r="Y66" s="233"/>
      <c r="Z66" s="233"/>
      <c r="AA66" s="29">
        <v>1</v>
      </c>
      <c r="AB66" s="233"/>
      <c r="AC66" s="233"/>
      <c r="AD66" s="233"/>
      <c r="AE66" s="29">
        <v>1</v>
      </c>
      <c r="AF66" s="233"/>
      <c r="AG66" s="233"/>
      <c r="AH66" s="233"/>
      <c r="AI66" s="29">
        <v>0</v>
      </c>
      <c r="AJ66" s="233"/>
      <c r="AK66" s="233"/>
      <c r="AL66" s="233"/>
      <c r="AM66" s="29">
        <v>0</v>
      </c>
      <c r="AN66" s="233"/>
      <c r="AO66" s="233"/>
      <c r="AP66" s="233"/>
      <c r="AQ66" s="29">
        <v>0</v>
      </c>
      <c r="AR66" s="233"/>
      <c r="AS66" s="233"/>
      <c r="AT66" s="233"/>
      <c r="AU66" s="135">
        <v>0</v>
      </c>
      <c r="AV66" s="233"/>
      <c r="AW66" s="233"/>
      <c r="AX66" s="233"/>
      <c r="AY66" s="128">
        <f t="shared" si="14"/>
        <v>8</v>
      </c>
    </row>
    <row r="67" spans="1:51">
      <c r="A67" s="43"/>
      <c r="B67" s="18" t="s">
        <v>60</v>
      </c>
      <c r="C67" s="29">
        <f t="shared" ref="C67:AY67" si="15">C74+C80+C87+C94+C104+C109+C117+C120</f>
        <v>50</v>
      </c>
      <c r="D67" s="59">
        <f t="shared" si="15"/>
        <v>3752</v>
      </c>
      <c r="E67" s="59">
        <f t="shared" si="15"/>
        <v>2672</v>
      </c>
      <c r="F67" s="59">
        <f t="shared" si="15"/>
        <v>2050</v>
      </c>
      <c r="G67" s="29">
        <f t="shared" si="15"/>
        <v>50</v>
      </c>
      <c r="H67" s="59">
        <f t="shared" si="15"/>
        <v>4880</v>
      </c>
      <c r="I67" s="59">
        <f t="shared" si="15"/>
        <v>4788</v>
      </c>
      <c r="J67" s="59">
        <f t="shared" si="15"/>
        <v>3749</v>
      </c>
      <c r="K67" s="29">
        <f t="shared" si="15"/>
        <v>52</v>
      </c>
      <c r="L67" s="59">
        <f t="shared" si="15"/>
        <v>2933</v>
      </c>
      <c r="M67" s="59">
        <f t="shared" si="15"/>
        <v>2929</v>
      </c>
      <c r="N67" s="59">
        <f t="shared" si="15"/>
        <v>2158</v>
      </c>
      <c r="O67" s="29">
        <f t="shared" si="15"/>
        <v>55</v>
      </c>
      <c r="P67" s="59">
        <f t="shared" si="15"/>
        <v>5044</v>
      </c>
      <c r="Q67" s="59">
        <f t="shared" si="15"/>
        <v>4989</v>
      </c>
      <c r="R67" s="59">
        <f t="shared" si="15"/>
        <v>4264</v>
      </c>
      <c r="S67" s="29">
        <f t="shared" si="15"/>
        <v>51</v>
      </c>
      <c r="T67" s="59">
        <f t="shared" si="15"/>
        <v>5928</v>
      </c>
      <c r="U67" s="59">
        <f t="shared" si="15"/>
        <v>5874</v>
      </c>
      <c r="V67" s="59">
        <f t="shared" si="15"/>
        <v>106</v>
      </c>
      <c r="W67" s="29">
        <f t="shared" si="15"/>
        <v>51</v>
      </c>
      <c r="X67" s="59">
        <f t="shared" si="15"/>
        <v>3489</v>
      </c>
      <c r="Y67" s="59">
        <f t="shared" si="15"/>
        <v>3468</v>
      </c>
      <c r="Z67" s="59">
        <f t="shared" si="15"/>
        <v>2956</v>
      </c>
      <c r="AA67" s="29">
        <f t="shared" si="15"/>
        <v>51</v>
      </c>
      <c r="AB67" s="59">
        <f t="shared" si="15"/>
        <v>1988</v>
      </c>
      <c r="AC67" s="59">
        <f t="shared" si="15"/>
        <v>1810</v>
      </c>
      <c r="AD67" s="59">
        <f t="shared" si="15"/>
        <v>1252</v>
      </c>
      <c r="AE67" s="29">
        <f t="shared" si="15"/>
        <v>51</v>
      </c>
      <c r="AF67" s="59">
        <f t="shared" si="15"/>
        <v>2619</v>
      </c>
      <c r="AG67" s="59">
        <f t="shared" si="15"/>
        <v>2577</v>
      </c>
      <c r="AH67" s="59">
        <f t="shared" si="15"/>
        <v>1268</v>
      </c>
      <c r="AI67" s="29">
        <f t="shared" si="15"/>
        <v>4</v>
      </c>
      <c r="AJ67" s="59">
        <f t="shared" si="15"/>
        <v>1451</v>
      </c>
      <c r="AK67" s="59">
        <f t="shared" si="15"/>
        <v>1446</v>
      </c>
      <c r="AL67" s="59">
        <f t="shared" si="15"/>
        <v>436</v>
      </c>
      <c r="AM67" s="29">
        <f t="shared" si="15"/>
        <v>3</v>
      </c>
      <c r="AN67" s="59">
        <f t="shared" si="15"/>
        <v>8</v>
      </c>
      <c r="AO67" s="59">
        <f t="shared" si="15"/>
        <v>8</v>
      </c>
      <c r="AP67" s="59">
        <f t="shared" si="15"/>
        <v>0</v>
      </c>
      <c r="AQ67" s="29">
        <f t="shared" si="15"/>
        <v>6</v>
      </c>
      <c r="AR67" s="59">
        <f t="shared" si="15"/>
        <v>1772</v>
      </c>
      <c r="AS67" s="59">
        <f t="shared" si="15"/>
        <v>1738</v>
      </c>
      <c r="AT67" s="59">
        <f t="shared" si="15"/>
        <v>365</v>
      </c>
      <c r="AU67" s="29">
        <f t="shared" si="15"/>
        <v>1</v>
      </c>
      <c r="AV67" s="59">
        <f t="shared" si="15"/>
        <v>349</v>
      </c>
      <c r="AW67" s="59">
        <f t="shared" si="15"/>
        <v>349</v>
      </c>
      <c r="AX67" s="59">
        <f t="shared" si="15"/>
        <v>86</v>
      </c>
      <c r="AY67" s="29">
        <f t="shared" si="15"/>
        <v>428</v>
      </c>
    </row>
    <row r="68" spans="1:51" ht="45.75" thickBot="1">
      <c r="A68" s="42">
        <v>5</v>
      </c>
      <c r="B68" s="5" t="s">
        <v>61</v>
      </c>
      <c r="C68" s="87">
        <v>2</v>
      </c>
      <c r="D68" s="233">
        <v>0</v>
      </c>
      <c r="E68" s="56">
        <v>0</v>
      </c>
      <c r="F68" s="233">
        <v>0</v>
      </c>
      <c r="G68" s="87">
        <v>2</v>
      </c>
      <c r="H68" s="233">
        <v>9</v>
      </c>
      <c r="I68" s="233">
        <v>9</v>
      </c>
      <c r="J68" s="233">
        <v>9</v>
      </c>
      <c r="K68" s="87">
        <v>2</v>
      </c>
      <c r="L68" s="233">
        <v>10</v>
      </c>
      <c r="M68" s="233">
        <v>10</v>
      </c>
      <c r="N68" s="233">
        <v>10</v>
      </c>
      <c r="O68" s="88">
        <v>2</v>
      </c>
      <c r="P68" s="233">
        <v>0</v>
      </c>
      <c r="Q68" s="233">
        <v>10</v>
      </c>
      <c r="R68" s="233">
        <v>10</v>
      </c>
      <c r="S68" s="29">
        <v>2</v>
      </c>
      <c r="T68" s="233">
        <v>0</v>
      </c>
      <c r="U68" s="233">
        <v>0</v>
      </c>
      <c r="V68" s="233"/>
      <c r="W68" s="87">
        <v>2</v>
      </c>
      <c r="X68" s="233">
        <v>0</v>
      </c>
      <c r="Y68" s="233">
        <v>0</v>
      </c>
      <c r="Z68" s="233">
        <v>0</v>
      </c>
      <c r="AA68" s="29">
        <v>2</v>
      </c>
      <c r="AB68" s="59">
        <v>0</v>
      </c>
      <c r="AC68" s="59">
        <v>0</v>
      </c>
      <c r="AD68" s="59">
        <v>0</v>
      </c>
      <c r="AE68" s="29">
        <v>2</v>
      </c>
      <c r="AF68" s="233">
        <v>0</v>
      </c>
      <c r="AG68" s="233">
        <v>0</v>
      </c>
      <c r="AH68" s="73">
        <v>0</v>
      </c>
      <c r="AI68" s="29">
        <v>0</v>
      </c>
      <c r="AJ68" s="233"/>
      <c r="AK68" s="233"/>
      <c r="AL68" s="233"/>
      <c r="AM68" s="29">
        <v>0</v>
      </c>
      <c r="AN68" s="233"/>
      <c r="AO68" s="233"/>
      <c r="AP68" s="233"/>
      <c r="AQ68" s="29">
        <v>0</v>
      </c>
      <c r="AR68" s="233"/>
      <c r="AS68" s="233"/>
      <c r="AT68" s="233"/>
      <c r="AU68" s="135">
        <v>0</v>
      </c>
      <c r="AV68" s="233"/>
      <c r="AW68" s="233"/>
      <c r="AX68" s="233"/>
      <c r="AY68" s="128">
        <f t="shared" ref="AY68:AY79" si="16">C68+G68+K68+O68+S68+W68+AA68+AE68++AI68+AM68+AQ68+AU68</f>
        <v>16</v>
      </c>
    </row>
    <row r="69" spans="1:51" ht="45.75" thickBot="1">
      <c r="A69" s="42">
        <v>6</v>
      </c>
      <c r="B69" s="5" t="s">
        <v>62</v>
      </c>
      <c r="C69" s="87">
        <v>3</v>
      </c>
      <c r="D69" s="57">
        <v>355</v>
      </c>
      <c r="E69" s="57">
        <v>355</v>
      </c>
      <c r="F69" s="57">
        <v>355</v>
      </c>
      <c r="G69" s="87">
        <v>3</v>
      </c>
      <c r="H69" s="57">
        <v>366</v>
      </c>
      <c r="I69" s="57">
        <v>366</v>
      </c>
      <c r="J69" s="57">
        <v>366</v>
      </c>
      <c r="K69" s="87">
        <v>3</v>
      </c>
      <c r="L69" s="57">
        <v>409</v>
      </c>
      <c r="M69" s="57">
        <v>409</v>
      </c>
      <c r="N69" s="57">
        <v>409</v>
      </c>
      <c r="O69" s="88">
        <v>3</v>
      </c>
      <c r="P69" s="57">
        <v>584</v>
      </c>
      <c r="Q69" s="57">
        <v>584</v>
      </c>
      <c r="R69" s="57">
        <v>584</v>
      </c>
      <c r="S69" s="29">
        <v>3</v>
      </c>
      <c r="T69" s="57">
        <v>692</v>
      </c>
      <c r="U69" s="57">
        <v>692</v>
      </c>
      <c r="V69" s="57">
        <v>0</v>
      </c>
      <c r="W69" s="87">
        <v>3</v>
      </c>
      <c r="X69" s="57">
        <v>353</v>
      </c>
      <c r="Y69" s="57">
        <v>353</v>
      </c>
      <c r="Z69" s="57">
        <v>353</v>
      </c>
      <c r="AA69" s="29">
        <v>3</v>
      </c>
      <c r="AB69" s="57">
        <v>49</v>
      </c>
      <c r="AC69" s="57">
        <v>49</v>
      </c>
      <c r="AD69" s="57">
        <v>49</v>
      </c>
      <c r="AE69" s="29">
        <v>3</v>
      </c>
      <c r="AF69" s="57">
        <v>10</v>
      </c>
      <c r="AG69" s="57">
        <v>10</v>
      </c>
      <c r="AH69" s="98">
        <v>10</v>
      </c>
      <c r="AI69" s="29">
        <v>0</v>
      </c>
      <c r="AJ69" s="57">
        <v>0</v>
      </c>
      <c r="AK69" s="233">
        <v>0</v>
      </c>
      <c r="AL69" s="233">
        <v>0</v>
      </c>
      <c r="AM69" s="29">
        <v>0</v>
      </c>
      <c r="AN69" s="233">
        <v>0</v>
      </c>
      <c r="AO69" s="233">
        <v>0</v>
      </c>
      <c r="AP69" s="233">
        <v>0</v>
      </c>
      <c r="AQ69" s="29">
        <v>1</v>
      </c>
      <c r="AR69" s="233">
        <v>183</v>
      </c>
      <c r="AS69" s="233">
        <v>183</v>
      </c>
      <c r="AT69" s="233">
        <v>0</v>
      </c>
      <c r="AU69" s="135">
        <v>0</v>
      </c>
      <c r="AV69" s="233">
        <v>0</v>
      </c>
      <c r="AW69" s="233">
        <v>0</v>
      </c>
      <c r="AX69" s="233">
        <v>0</v>
      </c>
      <c r="AY69" s="128">
        <f t="shared" si="16"/>
        <v>25</v>
      </c>
    </row>
    <row r="70" spans="1:51" ht="60.75" thickBot="1">
      <c r="A70" s="42">
        <v>7</v>
      </c>
      <c r="B70" s="5" t="s">
        <v>63</v>
      </c>
      <c r="C70" s="87">
        <v>2</v>
      </c>
      <c r="D70" s="233">
        <v>0</v>
      </c>
      <c r="E70" s="233">
        <v>0</v>
      </c>
      <c r="F70" s="233">
        <v>0</v>
      </c>
      <c r="G70" s="87">
        <v>2</v>
      </c>
      <c r="H70" s="233">
        <v>41</v>
      </c>
      <c r="I70" s="233">
        <v>33</v>
      </c>
      <c r="J70" s="233">
        <v>33</v>
      </c>
      <c r="K70" s="87">
        <v>2</v>
      </c>
      <c r="L70" s="233">
        <v>0</v>
      </c>
      <c r="M70" s="233">
        <v>0</v>
      </c>
      <c r="N70" s="233">
        <v>0</v>
      </c>
      <c r="O70" s="88">
        <v>2</v>
      </c>
      <c r="P70" s="233">
        <v>81</v>
      </c>
      <c r="Q70" s="233">
        <v>77</v>
      </c>
      <c r="R70" s="233">
        <v>77</v>
      </c>
      <c r="S70" s="29">
        <v>2</v>
      </c>
      <c r="T70" s="233">
        <v>21</v>
      </c>
      <c r="U70" s="57">
        <v>18</v>
      </c>
      <c r="V70" s="233">
        <v>6</v>
      </c>
      <c r="W70" s="87">
        <v>2</v>
      </c>
      <c r="X70" s="233">
        <v>0</v>
      </c>
      <c r="Y70" s="233">
        <v>0</v>
      </c>
      <c r="Z70" s="233">
        <v>0</v>
      </c>
      <c r="AA70" s="29">
        <v>2</v>
      </c>
      <c r="AB70" s="233">
        <v>0</v>
      </c>
      <c r="AC70" s="233">
        <v>0</v>
      </c>
      <c r="AD70" s="233">
        <v>0</v>
      </c>
      <c r="AE70" s="29">
        <v>2</v>
      </c>
      <c r="AF70" s="233">
        <v>0</v>
      </c>
      <c r="AG70" s="233">
        <v>0</v>
      </c>
      <c r="AH70" s="73">
        <v>0</v>
      </c>
      <c r="AI70" s="30">
        <v>1</v>
      </c>
      <c r="AJ70" s="233">
        <v>171</v>
      </c>
      <c r="AK70" s="233">
        <v>166</v>
      </c>
      <c r="AL70" s="233">
        <v>14</v>
      </c>
      <c r="AM70" s="29">
        <v>0</v>
      </c>
      <c r="AN70" s="233">
        <v>0</v>
      </c>
      <c r="AO70" s="233">
        <v>0</v>
      </c>
      <c r="AP70" s="233">
        <v>0</v>
      </c>
      <c r="AQ70" s="29">
        <v>0</v>
      </c>
      <c r="AR70" s="233">
        <v>0</v>
      </c>
      <c r="AS70" s="233">
        <v>0</v>
      </c>
      <c r="AT70" s="233">
        <v>0</v>
      </c>
      <c r="AU70" s="135">
        <v>0</v>
      </c>
      <c r="AV70" s="233">
        <v>0</v>
      </c>
      <c r="AW70" s="233">
        <v>0</v>
      </c>
      <c r="AX70" s="233">
        <v>0</v>
      </c>
      <c r="AY70" s="128">
        <f t="shared" si="16"/>
        <v>17</v>
      </c>
    </row>
    <row r="71" spans="1:51" ht="60.75" thickBot="1">
      <c r="A71" s="42"/>
      <c r="B71" s="93" t="s">
        <v>115</v>
      </c>
      <c r="C71" s="87">
        <v>0</v>
      </c>
      <c r="D71" s="233">
        <v>0</v>
      </c>
      <c r="E71" s="5"/>
      <c r="F71" s="233"/>
      <c r="G71" s="87">
        <v>0</v>
      </c>
      <c r="H71" s="233">
        <v>0</v>
      </c>
      <c r="I71" s="233"/>
      <c r="J71" s="233"/>
      <c r="K71" s="87">
        <v>0</v>
      </c>
      <c r="L71" s="233">
        <v>0</v>
      </c>
      <c r="M71" s="233"/>
      <c r="N71" s="233"/>
      <c r="O71" s="88">
        <v>0</v>
      </c>
      <c r="P71" s="233">
        <v>0</v>
      </c>
      <c r="Q71" s="233"/>
      <c r="R71" s="233"/>
      <c r="S71" s="29">
        <v>0</v>
      </c>
      <c r="T71" s="233"/>
      <c r="U71" s="233"/>
      <c r="V71" s="233"/>
      <c r="W71" s="87">
        <v>0</v>
      </c>
      <c r="X71" s="233">
        <v>0</v>
      </c>
      <c r="Y71" s="233"/>
      <c r="Z71" s="233"/>
      <c r="AA71" s="29">
        <v>0</v>
      </c>
      <c r="AB71" s="233">
        <v>0</v>
      </c>
      <c r="AC71" s="233"/>
      <c r="AD71" s="233"/>
      <c r="AE71" s="29">
        <v>0</v>
      </c>
      <c r="AF71" s="233">
        <v>0</v>
      </c>
      <c r="AG71" s="233"/>
      <c r="AH71" s="73"/>
      <c r="AI71" s="29">
        <v>0</v>
      </c>
      <c r="AJ71" s="233"/>
      <c r="AK71" s="233"/>
      <c r="AL71" s="233"/>
      <c r="AM71" s="29">
        <v>0</v>
      </c>
      <c r="AN71" s="233"/>
      <c r="AO71" s="233"/>
      <c r="AP71" s="233"/>
      <c r="AQ71" s="29">
        <v>0</v>
      </c>
      <c r="AR71" s="233"/>
      <c r="AS71" s="233"/>
      <c r="AT71" s="233"/>
      <c r="AU71" s="135">
        <v>0</v>
      </c>
      <c r="AV71" s="233"/>
      <c r="AW71" s="233"/>
      <c r="AX71" s="233"/>
      <c r="AY71" s="128">
        <f t="shared" si="16"/>
        <v>0</v>
      </c>
    </row>
    <row r="72" spans="1:51" ht="60.75" thickBot="1">
      <c r="A72" s="42">
        <v>8</v>
      </c>
      <c r="B72" s="5" t="s">
        <v>93</v>
      </c>
      <c r="C72" s="87">
        <v>0</v>
      </c>
      <c r="D72" s="233"/>
      <c r="E72" s="233"/>
      <c r="F72" s="233"/>
      <c r="G72" s="87">
        <v>0</v>
      </c>
      <c r="H72" s="233"/>
      <c r="I72" s="233"/>
      <c r="J72" s="233"/>
      <c r="K72" s="87">
        <v>0</v>
      </c>
      <c r="L72" s="233"/>
      <c r="M72" s="233"/>
      <c r="N72" s="233"/>
      <c r="O72" s="88">
        <f t="shared" ref="O72" si="17">P72+Q72</f>
        <v>0</v>
      </c>
      <c r="P72" s="233"/>
      <c r="Q72" s="233"/>
      <c r="R72" s="233"/>
      <c r="S72" s="29">
        <v>1</v>
      </c>
      <c r="T72" s="233"/>
      <c r="U72" s="233"/>
      <c r="V72" s="233"/>
      <c r="W72" s="87">
        <v>1</v>
      </c>
      <c r="X72" s="233"/>
      <c r="Y72" s="233"/>
      <c r="Z72" s="233"/>
      <c r="AA72" s="29">
        <v>1</v>
      </c>
      <c r="AB72" s="233"/>
      <c r="AC72" s="233"/>
      <c r="AD72" s="233"/>
      <c r="AE72" s="29">
        <v>1</v>
      </c>
      <c r="AF72" s="233"/>
      <c r="AG72" s="233"/>
      <c r="AH72" s="73"/>
      <c r="AI72" s="29">
        <v>0</v>
      </c>
      <c r="AJ72" s="233"/>
      <c r="AK72" s="233"/>
      <c r="AL72" s="233"/>
      <c r="AM72" s="29">
        <v>0</v>
      </c>
      <c r="AN72" s="233"/>
      <c r="AO72" s="233"/>
      <c r="AP72" s="233"/>
      <c r="AQ72" s="29">
        <v>0</v>
      </c>
      <c r="AR72" s="233"/>
      <c r="AS72" s="233"/>
      <c r="AT72" s="233"/>
      <c r="AU72" s="133">
        <v>0</v>
      </c>
      <c r="AV72" s="56"/>
      <c r="AW72" s="233"/>
      <c r="AX72" s="233"/>
      <c r="AY72" s="128">
        <f t="shared" si="16"/>
        <v>4</v>
      </c>
    </row>
    <row r="73" spans="1:51" ht="45">
      <c r="A73" s="36"/>
      <c r="B73" s="105" t="s">
        <v>114</v>
      </c>
      <c r="C73" s="106">
        <v>0</v>
      </c>
      <c r="D73" s="102">
        <v>0</v>
      </c>
      <c r="E73" s="102">
        <v>0</v>
      </c>
      <c r="F73" s="102">
        <v>0</v>
      </c>
      <c r="G73" s="106">
        <v>0</v>
      </c>
      <c r="H73" s="102">
        <v>0</v>
      </c>
      <c r="I73" s="102">
        <v>0</v>
      </c>
      <c r="J73" s="102">
        <v>0</v>
      </c>
      <c r="K73" s="106">
        <v>1</v>
      </c>
      <c r="L73" s="102">
        <v>7</v>
      </c>
      <c r="M73" s="102">
        <v>7</v>
      </c>
      <c r="N73" s="102">
        <v>7</v>
      </c>
      <c r="O73" s="107">
        <v>5</v>
      </c>
      <c r="P73" s="102">
        <v>7</v>
      </c>
      <c r="Q73" s="102">
        <v>7</v>
      </c>
      <c r="R73" s="102">
        <v>0</v>
      </c>
      <c r="S73" s="101">
        <v>0</v>
      </c>
      <c r="T73" s="102">
        <v>122</v>
      </c>
      <c r="U73" s="102">
        <v>122</v>
      </c>
      <c r="V73" s="102">
        <v>0</v>
      </c>
      <c r="W73" s="107">
        <f t="shared" ref="W73" si="18">X73+Y73</f>
        <v>0</v>
      </c>
      <c r="X73" s="102">
        <v>0</v>
      </c>
      <c r="Y73" s="102">
        <v>0</v>
      </c>
      <c r="Z73" s="102">
        <v>0</v>
      </c>
      <c r="AA73" s="101">
        <v>0</v>
      </c>
      <c r="AB73" s="102">
        <v>0</v>
      </c>
      <c r="AC73" s="102">
        <v>0</v>
      </c>
      <c r="AD73" s="102">
        <v>0</v>
      </c>
      <c r="AE73" s="101">
        <v>0</v>
      </c>
      <c r="AF73" s="102">
        <v>0</v>
      </c>
      <c r="AG73" s="102">
        <v>0</v>
      </c>
      <c r="AH73" s="104">
        <v>0</v>
      </c>
      <c r="AI73" s="101">
        <v>0</v>
      </c>
      <c r="AJ73" s="102">
        <v>21</v>
      </c>
      <c r="AK73" s="102">
        <v>21</v>
      </c>
      <c r="AL73" s="102">
        <v>0</v>
      </c>
      <c r="AM73" s="101"/>
      <c r="AN73" s="102">
        <v>0</v>
      </c>
      <c r="AO73" s="102">
        <v>0</v>
      </c>
      <c r="AP73" s="102">
        <v>0</v>
      </c>
      <c r="AQ73" s="101">
        <v>0</v>
      </c>
      <c r="AR73" s="102">
        <v>0</v>
      </c>
      <c r="AS73" s="102">
        <v>0</v>
      </c>
      <c r="AT73" s="102">
        <v>0</v>
      </c>
      <c r="AU73" s="134">
        <v>0</v>
      </c>
      <c r="AV73" s="102">
        <v>194</v>
      </c>
      <c r="AW73" s="102">
        <v>194</v>
      </c>
      <c r="AX73" s="102">
        <v>0</v>
      </c>
      <c r="AY73" s="128">
        <f t="shared" si="16"/>
        <v>6</v>
      </c>
    </row>
    <row r="74" spans="1:51" ht="15.75" thickBot="1">
      <c r="A74" s="42">
        <v>9</v>
      </c>
      <c r="B74" s="20" t="s">
        <v>64</v>
      </c>
      <c r="C74" s="88">
        <f>C68+C69+C70+C71+C72+C73</f>
        <v>7</v>
      </c>
      <c r="D74" s="177">
        <f>D68+D69+D70++D71+D72</f>
        <v>355</v>
      </c>
      <c r="E74" s="177">
        <f t="shared" ref="E74:AX74" si="19">E68+E69+E70++E71+E72</f>
        <v>355</v>
      </c>
      <c r="F74" s="177">
        <f t="shared" si="19"/>
        <v>355</v>
      </c>
      <c r="G74" s="88">
        <f>G68+G69+G70+G71+G72+G73</f>
        <v>7</v>
      </c>
      <c r="H74" s="177">
        <f t="shared" si="19"/>
        <v>416</v>
      </c>
      <c r="I74" s="177">
        <f t="shared" si="19"/>
        <v>408</v>
      </c>
      <c r="J74" s="177">
        <f t="shared" si="19"/>
        <v>408</v>
      </c>
      <c r="K74" s="88">
        <f>K68+K69+K70+K71+K72+K73</f>
        <v>8</v>
      </c>
      <c r="L74" s="177">
        <f t="shared" si="19"/>
        <v>419</v>
      </c>
      <c r="M74" s="177">
        <f t="shared" si="19"/>
        <v>419</v>
      </c>
      <c r="N74" s="177">
        <f t="shared" si="19"/>
        <v>419</v>
      </c>
      <c r="O74" s="88">
        <f>O68+O69+O70+O71+O72+O73</f>
        <v>12</v>
      </c>
      <c r="P74" s="177">
        <f t="shared" si="19"/>
        <v>665</v>
      </c>
      <c r="Q74" s="177">
        <f t="shared" si="19"/>
        <v>671</v>
      </c>
      <c r="R74" s="177">
        <f t="shared" si="19"/>
        <v>671</v>
      </c>
      <c r="S74" s="29">
        <f>S68+S69+S70+S71+S72</f>
        <v>8</v>
      </c>
      <c r="T74" s="177">
        <f t="shared" si="19"/>
        <v>713</v>
      </c>
      <c r="U74" s="177">
        <f t="shared" si="19"/>
        <v>710</v>
      </c>
      <c r="V74" s="177">
        <f t="shared" si="19"/>
        <v>6</v>
      </c>
      <c r="W74" s="29">
        <f t="shared" ref="W74" si="20">W68+W69+W70+W71+W72</f>
        <v>8</v>
      </c>
      <c r="X74" s="177">
        <f t="shared" si="19"/>
        <v>353</v>
      </c>
      <c r="Y74" s="177">
        <f t="shared" si="19"/>
        <v>353</v>
      </c>
      <c r="Z74" s="177">
        <f t="shared" si="19"/>
        <v>353</v>
      </c>
      <c r="AA74" s="29">
        <f t="shared" ref="AA74" si="21">AA68+AA69+AA70+AA71+AA72</f>
        <v>8</v>
      </c>
      <c r="AB74" s="177">
        <f t="shared" si="19"/>
        <v>49</v>
      </c>
      <c r="AC74" s="177">
        <f t="shared" si="19"/>
        <v>49</v>
      </c>
      <c r="AD74" s="177">
        <f t="shared" si="19"/>
        <v>49</v>
      </c>
      <c r="AE74" s="29">
        <f t="shared" ref="AE74" si="22">AE68+AE69+AE70+AE71+AE72</f>
        <v>8</v>
      </c>
      <c r="AF74" s="177">
        <f t="shared" si="19"/>
        <v>10</v>
      </c>
      <c r="AG74" s="177">
        <f t="shared" si="19"/>
        <v>10</v>
      </c>
      <c r="AH74" s="177">
        <f t="shared" si="19"/>
        <v>10</v>
      </c>
      <c r="AI74" s="29">
        <f t="shared" ref="AI74" si="23">AI68+AI69+AI70+AI71+AI72</f>
        <v>1</v>
      </c>
      <c r="AJ74" s="177">
        <f t="shared" si="19"/>
        <v>171</v>
      </c>
      <c r="AK74" s="177">
        <f t="shared" si="19"/>
        <v>166</v>
      </c>
      <c r="AL74" s="177">
        <f t="shared" si="19"/>
        <v>14</v>
      </c>
      <c r="AM74" s="29">
        <f t="shared" ref="AM74" si="24">AM68+AM69+AM70+AM71+AM72</f>
        <v>0</v>
      </c>
      <c r="AN74" s="177">
        <f t="shared" si="19"/>
        <v>0</v>
      </c>
      <c r="AO74" s="177">
        <f t="shared" si="19"/>
        <v>0</v>
      </c>
      <c r="AP74" s="177">
        <f t="shared" si="19"/>
        <v>0</v>
      </c>
      <c r="AQ74" s="88">
        <f t="shared" si="19"/>
        <v>1</v>
      </c>
      <c r="AR74" s="177">
        <f t="shared" si="19"/>
        <v>183</v>
      </c>
      <c r="AS74" s="177">
        <f t="shared" si="19"/>
        <v>183</v>
      </c>
      <c r="AT74" s="177">
        <f t="shared" si="19"/>
        <v>0</v>
      </c>
      <c r="AU74" s="29">
        <f t="shared" ref="AU74" si="25">AU68+AU69+AU70+AU71+AU72</f>
        <v>0</v>
      </c>
      <c r="AV74" s="177">
        <f t="shared" si="19"/>
        <v>0</v>
      </c>
      <c r="AW74" s="177">
        <f t="shared" si="19"/>
        <v>0</v>
      </c>
      <c r="AX74" s="177">
        <f t="shared" si="19"/>
        <v>0</v>
      </c>
      <c r="AY74" s="128">
        <f t="shared" si="16"/>
        <v>68</v>
      </c>
    </row>
    <row r="75" spans="1:51" ht="45.75" thickBot="1">
      <c r="A75" s="42">
        <v>10</v>
      </c>
      <c r="B75" s="5" t="s">
        <v>100</v>
      </c>
      <c r="C75" s="88">
        <v>1</v>
      </c>
      <c r="D75" s="233">
        <v>144</v>
      </c>
      <c r="E75" s="233">
        <v>144</v>
      </c>
      <c r="F75" s="233">
        <v>144</v>
      </c>
      <c r="G75" s="88">
        <v>1</v>
      </c>
      <c r="H75" s="233">
        <v>226</v>
      </c>
      <c r="I75" s="233">
        <v>216</v>
      </c>
      <c r="J75" s="233">
        <v>216</v>
      </c>
      <c r="K75" s="29">
        <v>1</v>
      </c>
      <c r="L75" s="233">
        <v>57</v>
      </c>
      <c r="M75" s="233">
        <v>57</v>
      </c>
      <c r="N75" s="233">
        <v>57</v>
      </c>
      <c r="O75" s="29">
        <v>1</v>
      </c>
      <c r="P75" s="233">
        <v>282</v>
      </c>
      <c r="Q75" s="233">
        <v>282</v>
      </c>
      <c r="R75" s="233">
        <v>282</v>
      </c>
      <c r="S75" s="29">
        <v>1</v>
      </c>
      <c r="T75" s="233">
        <v>826</v>
      </c>
      <c r="U75" s="233">
        <v>826</v>
      </c>
      <c r="V75" s="233">
        <v>0</v>
      </c>
      <c r="W75" s="29">
        <v>1</v>
      </c>
      <c r="X75" s="233">
        <v>134</v>
      </c>
      <c r="Y75" s="233">
        <v>134</v>
      </c>
      <c r="Z75" s="233">
        <v>134</v>
      </c>
      <c r="AA75" s="35">
        <v>1</v>
      </c>
      <c r="AB75" s="233">
        <v>31</v>
      </c>
      <c r="AC75" s="233">
        <v>31</v>
      </c>
      <c r="AD75" s="233">
        <v>31</v>
      </c>
      <c r="AE75" s="35">
        <v>1</v>
      </c>
      <c r="AF75" s="233">
        <v>119</v>
      </c>
      <c r="AG75" s="233">
        <v>119</v>
      </c>
      <c r="AH75" s="73">
        <v>119</v>
      </c>
      <c r="AI75" s="29">
        <v>0</v>
      </c>
      <c r="AJ75" s="233">
        <v>0</v>
      </c>
      <c r="AK75" s="233">
        <v>0</v>
      </c>
      <c r="AL75" s="233">
        <v>0</v>
      </c>
      <c r="AM75" s="29">
        <v>0</v>
      </c>
      <c r="AN75" s="233">
        <v>0</v>
      </c>
      <c r="AO75" s="233">
        <v>0</v>
      </c>
      <c r="AP75" s="233">
        <v>0</v>
      </c>
      <c r="AQ75" s="29">
        <v>1</v>
      </c>
      <c r="AR75" s="233">
        <v>800</v>
      </c>
      <c r="AS75" s="233">
        <v>800</v>
      </c>
      <c r="AT75" s="233">
        <v>61</v>
      </c>
      <c r="AU75" s="135">
        <v>1</v>
      </c>
      <c r="AV75" s="233">
        <v>241</v>
      </c>
      <c r="AW75" s="233">
        <v>241</v>
      </c>
      <c r="AX75" s="233">
        <v>86</v>
      </c>
      <c r="AY75" s="128">
        <f t="shared" si="16"/>
        <v>10</v>
      </c>
    </row>
    <row r="76" spans="1:51" ht="60">
      <c r="A76" s="42">
        <v>11</v>
      </c>
      <c r="B76" s="6" t="s">
        <v>66</v>
      </c>
      <c r="C76" s="88">
        <v>3</v>
      </c>
      <c r="D76" s="233"/>
      <c r="E76" s="233"/>
      <c r="F76" s="233"/>
      <c r="G76" s="88">
        <v>3</v>
      </c>
      <c r="H76" s="233"/>
      <c r="I76" s="233"/>
      <c r="J76" s="233"/>
      <c r="K76" s="29">
        <v>3</v>
      </c>
      <c r="L76" s="233"/>
      <c r="M76" s="233"/>
      <c r="N76" s="233"/>
      <c r="O76" s="29">
        <v>3</v>
      </c>
      <c r="P76" s="233"/>
      <c r="Q76" s="233"/>
      <c r="R76" s="233"/>
      <c r="S76" s="29">
        <v>3</v>
      </c>
      <c r="T76" s="233"/>
      <c r="U76" s="233"/>
      <c r="V76" s="233"/>
      <c r="W76" s="29">
        <v>3</v>
      </c>
      <c r="X76" s="233"/>
      <c r="Y76" s="233"/>
      <c r="Z76" s="233"/>
      <c r="AA76" s="233">
        <v>3</v>
      </c>
      <c r="AB76" s="233"/>
      <c r="AC76" s="233"/>
      <c r="AD76" s="233"/>
      <c r="AE76" s="233">
        <v>3</v>
      </c>
      <c r="AF76" s="233"/>
      <c r="AG76" s="233"/>
      <c r="AH76" s="73"/>
      <c r="AI76" s="29">
        <v>0</v>
      </c>
      <c r="AJ76" s="233"/>
      <c r="AK76" s="233"/>
      <c r="AL76" s="233"/>
      <c r="AM76" s="29">
        <v>0</v>
      </c>
      <c r="AN76" s="233"/>
      <c r="AO76" s="233"/>
      <c r="AP76" s="233"/>
      <c r="AQ76" s="29">
        <v>0</v>
      </c>
      <c r="AR76" s="233"/>
      <c r="AS76" s="233"/>
      <c r="AT76" s="233"/>
      <c r="AU76" s="135">
        <v>0</v>
      </c>
      <c r="AV76" s="233"/>
      <c r="AW76" s="233"/>
      <c r="AX76" s="233"/>
      <c r="AY76" s="128">
        <f t="shared" si="16"/>
        <v>24</v>
      </c>
    </row>
    <row r="77" spans="1:51" ht="45">
      <c r="A77" s="36"/>
      <c r="B77" s="21" t="s">
        <v>67</v>
      </c>
      <c r="C77" s="88">
        <v>2</v>
      </c>
      <c r="D77" s="57">
        <f>D70+D71+D74+D75+D76</f>
        <v>499</v>
      </c>
      <c r="E77" s="57">
        <v>44</v>
      </c>
      <c r="F77" s="57">
        <v>44</v>
      </c>
      <c r="G77" s="88">
        <v>2</v>
      </c>
      <c r="H77" s="57">
        <f t="shared" ref="H77:AH77" si="26">H70+H71+H74+H75+H76</f>
        <v>683</v>
      </c>
      <c r="I77" s="57">
        <f t="shared" si="26"/>
        <v>657</v>
      </c>
      <c r="J77" s="57">
        <f t="shared" si="26"/>
        <v>657</v>
      </c>
      <c r="K77" s="29">
        <v>2</v>
      </c>
      <c r="L77" s="57">
        <f t="shared" si="26"/>
        <v>476</v>
      </c>
      <c r="M77" s="57">
        <f t="shared" si="26"/>
        <v>476</v>
      </c>
      <c r="N77" s="57">
        <f t="shared" si="26"/>
        <v>476</v>
      </c>
      <c r="O77" s="29">
        <v>2</v>
      </c>
      <c r="P77" s="57">
        <f t="shared" si="26"/>
        <v>1028</v>
      </c>
      <c r="Q77" s="57">
        <f t="shared" si="26"/>
        <v>1030</v>
      </c>
      <c r="R77" s="57">
        <f t="shared" si="26"/>
        <v>1030</v>
      </c>
      <c r="S77" s="29">
        <v>2</v>
      </c>
      <c r="T77" s="57">
        <f t="shared" si="26"/>
        <v>1560</v>
      </c>
      <c r="U77" s="57">
        <f t="shared" si="26"/>
        <v>1554</v>
      </c>
      <c r="V77" s="57">
        <f t="shared" si="26"/>
        <v>12</v>
      </c>
      <c r="W77" s="29">
        <v>2</v>
      </c>
      <c r="X77" s="57">
        <f t="shared" si="26"/>
        <v>487</v>
      </c>
      <c r="Y77" s="57">
        <f t="shared" si="26"/>
        <v>487</v>
      </c>
      <c r="Z77" s="57">
        <f t="shared" si="26"/>
        <v>487</v>
      </c>
      <c r="AA77" s="29">
        <v>2</v>
      </c>
      <c r="AB77" s="57">
        <f t="shared" si="26"/>
        <v>80</v>
      </c>
      <c r="AC77" s="57">
        <f t="shared" si="26"/>
        <v>80</v>
      </c>
      <c r="AD77" s="57">
        <f t="shared" si="26"/>
        <v>80</v>
      </c>
      <c r="AE77" s="29">
        <v>2</v>
      </c>
      <c r="AF77" s="57">
        <f t="shared" si="26"/>
        <v>129</v>
      </c>
      <c r="AG77" s="57">
        <f t="shared" si="26"/>
        <v>129</v>
      </c>
      <c r="AH77" s="98">
        <f t="shared" si="26"/>
        <v>129</v>
      </c>
      <c r="AI77" s="29">
        <v>0</v>
      </c>
      <c r="AJ77" s="233">
        <v>0</v>
      </c>
      <c r="AK77" s="233">
        <v>0</v>
      </c>
      <c r="AL77" s="233">
        <v>0</v>
      </c>
      <c r="AM77" s="29">
        <v>0</v>
      </c>
      <c r="AN77" s="233">
        <v>0</v>
      </c>
      <c r="AO77" s="233">
        <v>0</v>
      </c>
      <c r="AP77" s="233">
        <v>0</v>
      </c>
      <c r="AQ77" s="29">
        <v>0</v>
      </c>
      <c r="AR77" s="233">
        <v>0</v>
      </c>
      <c r="AS77" s="233">
        <v>0</v>
      </c>
      <c r="AT77" s="233">
        <v>0</v>
      </c>
      <c r="AU77" s="135">
        <v>0</v>
      </c>
      <c r="AV77" s="233">
        <v>0</v>
      </c>
      <c r="AW77" s="233">
        <v>0</v>
      </c>
      <c r="AX77" s="233">
        <v>0</v>
      </c>
      <c r="AY77" s="128">
        <f t="shared" si="16"/>
        <v>16</v>
      </c>
    </row>
    <row r="78" spans="1:51" ht="60">
      <c r="A78" s="42">
        <v>12</v>
      </c>
      <c r="B78" s="21" t="s">
        <v>68</v>
      </c>
      <c r="C78" s="88">
        <v>2</v>
      </c>
      <c r="D78" s="233">
        <v>63</v>
      </c>
      <c r="E78" s="56">
        <v>63</v>
      </c>
      <c r="F78" s="233">
        <v>63</v>
      </c>
      <c r="G78" s="88">
        <v>2</v>
      </c>
      <c r="H78" s="233">
        <v>84</v>
      </c>
      <c r="I78" s="233">
        <v>84</v>
      </c>
      <c r="J78" s="233">
        <v>84</v>
      </c>
      <c r="K78" s="29">
        <v>2</v>
      </c>
      <c r="L78" s="233">
        <v>84</v>
      </c>
      <c r="M78" s="233">
        <v>84</v>
      </c>
      <c r="N78" s="233">
        <v>50</v>
      </c>
      <c r="O78" s="29">
        <v>2</v>
      </c>
      <c r="P78" s="233">
        <v>84</v>
      </c>
      <c r="Q78" s="233">
        <v>84</v>
      </c>
      <c r="R78" s="233">
        <v>84</v>
      </c>
      <c r="S78" s="29">
        <v>2</v>
      </c>
      <c r="T78" s="233">
        <v>63</v>
      </c>
      <c r="U78" s="57">
        <v>63</v>
      </c>
      <c r="V78" s="233">
        <v>0</v>
      </c>
      <c r="W78" s="29">
        <v>2</v>
      </c>
      <c r="X78" s="233">
        <v>84</v>
      </c>
      <c r="Y78" s="233">
        <v>84</v>
      </c>
      <c r="Z78" s="233">
        <v>84</v>
      </c>
      <c r="AA78" s="29">
        <v>2</v>
      </c>
      <c r="AB78" s="233">
        <v>3</v>
      </c>
      <c r="AC78" s="233">
        <v>3</v>
      </c>
      <c r="AD78" s="233">
        <v>3</v>
      </c>
      <c r="AE78" s="29">
        <v>2</v>
      </c>
      <c r="AF78" s="233">
        <v>3</v>
      </c>
      <c r="AG78" s="233">
        <v>3</v>
      </c>
      <c r="AH78" s="73">
        <v>3</v>
      </c>
      <c r="AI78" s="29">
        <v>0</v>
      </c>
      <c r="AJ78" s="233">
        <v>0</v>
      </c>
      <c r="AK78" s="233">
        <v>0</v>
      </c>
      <c r="AL78" s="233">
        <v>0</v>
      </c>
      <c r="AM78" s="29">
        <v>0</v>
      </c>
      <c r="AN78" s="233">
        <v>0</v>
      </c>
      <c r="AO78" s="233">
        <v>0</v>
      </c>
      <c r="AP78" s="233">
        <v>0</v>
      </c>
      <c r="AQ78" s="29">
        <v>0</v>
      </c>
      <c r="AR78" s="233">
        <v>0</v>
      </c>
      <c r="AS78" s="233">
        <v>0</v>
      </c>
      <c r="AT78" s="233">
        <v>0</v>
      </c>
      <c r="AU78" s="133">
        <v>0</v>
      </c>
      <c r="AV78" s="233">
        <v>0</v>
      </c>
      <c r="AW78" s="233">
        <v>0</v>
      </c>
      <c r="AX78" s="233">
        <v>0</v>
      </c>
      <c r="AY78" s="128">
        <f t="shared" si="16"/>
        <v>16</v>
      </c>
    </row>
    <row r="79" spans="1:51" ht="60.75" thickBot="1">
      <c r="A79" s="42">
        <v>13</v>
      </c>
      <c r="B79" s="108" t="s">
        <v>116</v>
      </c>
      <c r="C79" s="107">
        <v>0</v>
      </c>
      <c r="D79" s="102"/>
      <c r="E79" s="102"/>
      <c r="F79" s="102"/>
      <c r="G79" s="107">
        <v>0</v>
      </c>
      <c r="H79" s="102"/>
      <c r="I79" s="102"/>
      <c r="J79" s="102"/>
      <c r="K79" s="101">
        <v>0</v>
      </c>
      <c r="L79" s="102"/>
      <c r="M79" s="102"/>
      <c r="N79" s="102"/>
      <c r="O79" s="101">
        <v>0</v>
      </c>
      <c r="P79" s="102"/>
      <c r="Q79" s="102"/>
      <c r="R79" s="102"/>
      <c r="S79" s="101">
        <v>0</v>
      </c>
      <c r="T79" s="102"/>
      <c r="U79" s="102"/>
      <c r="V79" s="102"/>
      <c r="W79" s="101">
        <v>0</v>
      </c>
      <c r="X79" s="102"/>
      <c r="Y79" s="102"/>
      <c r="Z79" s="102"/>
      <c r="AA79" s="101">
        <v>0</v>
      </c>
      <c r="AB79" s="102"/>
      <c r="AC79" s="102"/>
      <c r="AD79" s="102"/>
      <c r="AE79" s="101">
        <v>0</v>
      </c>
      <c r="AF79" s="102"/>
      <c r="AG79" s="102"/>
      <c r="AH79" s="104"/>
      <c r="AI79" s="101">
        <v>0</v>
      </c>
      <c r="AJ79" s="102"/>
      <c r="AK79" s="102"/>
      <c r="AL79" s="102"/>
      <c r="AM79" s="101">
        <v>0</v>
      </c>
      <c r="AN79" s="102"/>
      <c r="AO79" s="102"/>
      <c r="AP79" s="102"/>
      <c r="AQ79" s="101">
        <v>0</v>
      </c>
      <c r="AR79" s="102"/>
      <c r="AS79" s="102"/>
      <c r="AT79" s="102"/>
      <c r="AU79" s="134">
        <v>0</v>
      </c>
      <c r="AV79" s="102"/>
      <c r="AW79" s="102"/>
      <c r="AX79" s="102"/>
      <c r="AY79" s="128">
        <f t="shared" si="16"/>
        <v>0</v>
      </c>
    </row>
    <row r="80" spans="1:51" ht="15.75" thickBot="1">
      <c r="A80" s="42">
        <v>14</v>
      </c>
      <c r="B80" s="7" t="s">
        <v>69</v>
      </c>
      <c r="C80" s="29">
        <f>SUM(C75:C79)</f>
        <v>8</v>
      </c>
      <c r="D80" s="59">
        <f t="shared" ref="D80:AX80" si="27">SUM(D75:D79)</f>
        <v>706</v>
      </c>
      <c r="E80" s="59">
        <f t="shared" si="27"/>
        <v>251</v>
      </c>
      <c r="F80" s="59">
        <f t="shared" si="27"/>
        <v>251</v>
      </c>
      <c r="G80" s="29">
        <f>SUM(G75:G79)</f>
        <v>8</v>
      </c>
      <c r="H80" s="59">
        <f t="shared" si="27"/>
        <v>993</v>
      </c>
      <c r="I80" s="59">
        <f t="shared" si="27"/>
        <v>957</v>
      </c>
      <c r="J80" s="59">
        <f t="shared" si="27"/>
        <v>957</v>
      </c>
      <c r="K80" s="29">
        <f t="shared" si="27"/>
        <v>8</v>
      </c>
      <c r="L80" s="59">
        <f t="shared" si="27"/>
        <v>617</v>
      </c>
      <c r="M80" s="59">
        <f t="shared" si="27"/>
        <v>617</v>
      </c>
      <c r="N80" s="59">
        <f t="shared" si="27"/>
        <v>583</v>
      </c>
      <c r="O80" s="29">
        <f t="shared" si="27"/>
        <v>8</v>
      </c>
      <c r="P80" s="59">
        <f t="shared" si="27"/>
        <v>1394</v>
      </c>
      <c r="Q80" s="59">
        <f t="shared" si="27"/>
        <v>1396</v>
      </c>
      <c r="R80" s="59">
        <f t="shared" si="27"/>
        <v>1396</v>
      </c>
      <c r="S80" s="29">
        <f t="shared" si="27"/>
        <v>8</v>
      </c>
      <c r="T80" s="59">
        <f t="shared" si="27"/>
        <v>2449</v>
      </c>
      <c r="U80" s="59">
        <f t="shared" si="27"/>
        <v>2443</v>
      </c>
      <c r="V80" s="59">
        <f t="shared" si="27"/>
        <v>12</v>
      </c>
      <c r="W80" s="29">
        <f t="shared" si="27"/>
        <v>8</v>
      </c>
      <c r="X80" s="59">
        <f t="shared" si="27"/>
        <v>705</v>
      </c>
      <c r="Y80" s="59">
        <f t="shared" si="27"/>
        <v>705</v>
      </c>
      <c r="Z80" s="59">
        <f t="shared" si="27"/>
        <v>705</v>
      </c>
      <c r="AA80" s="29">
        <f t="shared" si="27"/>
        <v>8</v>
      </c>
      <c r="AB80" s="59">
        <f t="shared" si="27"/>
        <v>114</v>
      </c>
      <c r="AC80" s="59">
        <f t="shared" si="27"/>
        <v>114</v>
      </c>
      <c r="AD80" s="59">
        <f t="shared" si="27"/>
        <v>114</v>
      </c>
      <c r="AE80" s="29">
        <f t="shared" si="27"/>
        <v>8</v>
      </c>
      <c r="AF80" s="29">
        <f t="shared" si="27"/>
        <v>251</v>
      </c>
      <c r="AG80" s="29">
        <f t="shared" si="27"/>
        <v>251</v>
      </c>
      <c r="AH80" s="29">
        <f t="shared" si="27"/>
        <v>251</v>
      </c>
      <c r="AI80" s="29">
        <f t="shared" si="27"/>
        <v>0</v>
      </c>
      <c r="AJ80" s="29">
        <f t="shared" si="27"/>
        <v>0</v>
      </c>
      <c r="AK80" s="29">
        <f t="shared" si="27"/>
        <v>0</v>
      </c>
      <c r="AL80" s="29">
        <f t="shared" si="27"/>
        <v>0</v>
      </c>
      <c r="AM80" s="29">
        <f t="shared" si="27"/>
        <v>0</v>
      </c>
      <c r="AN80" s="59">
        <f t="shared" si="27"/>
        <v>0</v>
      </c>
      <c r="AO80" s="59">
        <f t="shared" si="27"/>
        <v>0</v>
      </c>
      <c r="AP80" s="59">
        <f t="shared" si="27"/>
        <v>0</v>
      </c>
      <c r="AQ80" s="29">
        <f t="shared" si="27"/>
        <v>1</v>
      </c>
      <c r="AR80" s="59">
        <f t="shared" si="27"/>
        <v>800</v>
      </c>
      <c r="AS80" s="59">
        <f t="shared" si="27"/>
        <v>800</v>
      </c>
      <c r="AT80" s="59">
        <f t="shared" si="27"/>
        <v>61</v>
      </c>
      <c r="AU80" s="29">
        <f t="shared" si="27"/>
        <v>1</v>
      </c>
      <c r="AV80" s="59">
        <f t="shared" si="27"/>
        <v>241</v>
      </c>
      <c r="AW80" s="59">
        <f t="shared" si="27"/>
        <v>241</v>
      </c>
      <c r="AX80" s="59">
        <f t="shared" si="27"/>
        <v>86</v>
      </c>
      <c r="AY80" s="29">
        <f>C80+G80+K80+O80+S80+W80+AA80+AE80+AI80+AM80+AQ80+AU80</f>
        <v>66</v>
      </c>
    </row>
    <row r="81" spans="1:51" ht="45.75" thickBot="1">
      <c r="A81" s="42"/>
      <c r="B81" s="5" t="s">
        <v>144</v>
      </c>
      <c r="C81" s="29">
        <v>3</v>
      </c>
      <c r="D81" s="57">
        <v>302</v>
      </c>
      <c r="E81" s="57">
        <v>302</v>
      </c>
      <c r="F81" s="57">
        <v>302</v>
      </c>
      <c r="G81" s="29">
        <v>3</v>
      </c>
      <c r="H81" s="57">
        <v>315</v>
      </c>
      <c r="I81" s="57">
        <v>315</v>
      </c>
      <c r="J81" s="57">
        <v>315</v>
      </c>
      <c r="K81" s="29">
        <v>3</v>
      </c>
      <c r="L81" s="57">
        <v>304</v>
      </c>
      <c r="M81" s="57">
        <v>304</v>
      </c>
      <c r="N81" s="57">
        <v>304</v>
      </c>
      <c r="O81" s="29">
        <v>3</v>
      </c>
      <c r="P81" s="57">
        <v>759</v>
      </c>
      <c r="Q81" s="57">
        <v>759</v>
      </c>
      <c r="R81" s="57">
        <v>759</v>
      </c>
      <c r="S81" s="29">
        <v>3</v>
      </c>
      <c r="T81" s="57">
        <v>391</v>
      </c>
      <c r="U81" s="57">
        <v>391</v>
      </c>
      <c r="V81" s="57">
        <v>0</v>
      </c>
      <c r="W81" s="29">
        <v>3</v>
      </c>
      <c r="X81" s="57">
        <v>302</v>
      </c>
      <c r="Y81" s="57">
        <v>302</v>
      </c>
      <c r="Z81" s="57">
        <v>302</v>
      </c>
      <c r="AA81" s="29">
        <v>3</v>
      </c>
      <c r="AB81" s="57">
        <v>298</v>
      </c>
      <c r="AC81" s="57">
        <v>298</v>
      </c>
      <c r="AD81" s="57">
        <v>298</v>
      </c>
      <c r="AE81" s="29">
        <v>3</v>
      </c>
      <c r="AF81" s="57">
        <v>302</v>
      </c>
      <c r="AG81" s="57">
        <v>302</v>
      </c>
      <c r="AH81" s="98">
        <v>302</v>
      </c>
      <c r="AI81" s="29">
        <v>0</v>
      </c>
      <c r="AJ81" s="57">
        <v>0</v>
      </c>
      <c r="AK81" s="57">
        <v>0</v>
      </c>
      <c r="AL81" s="57">
        <v>0</v>
      </c>
      <c r="AM81" s="29">
        <v>0</v>
      </c>
      <c r="AN81" s="57">
        <v>0</v>
      </c>
      <c r="AO81" s="57">
        <v>0</v>
      </c>
      <c r="AP81" s="57">
        <v>0</v>
      </c>
      <c r="AQ81" s="29">
        <v>0</v>
      </c>
      <c r="AR81" s="57">
        <v>0</v>
      </c>
      <c r="AS81" s="57">
        <v>0</v>
      </c>
      <c r="AT81" s="57">
        <v>0</v>
      </c>
      <c r="AU81" s="135">
        <v>0</v>
      </c>
      <c r="AV81" s="57">
        <v>0</v>
      </c>
      <c r="AW81" s="57">
        <v>0</v>
      </c>
      <c r="AX81" s="57">
        <v>0</v>
      </c>
      <c r="AY81" s="128">
        <f t="shared" ref="AY81:AY86" si="28">C81+G81+K81+O81+S81+W81+AA81+AE81+AI81+AM81+AQ81</f>
        <v>24</v>
      </c>
    </row>
    <row r="82" spans="1:51" ht="45.75" thickBot="1">
      <c r="A82" s="42">
        <v>15</v>
      </c>
      <c r="B82" s="5" t="s">
        <v>70</v>
      </c>
      <c r="C82" s="29">
        <v>2</v>
      </c>
      <c r="D82" s="233">
        <v>0</v>
      </c>
      <c r="E82" s="56">
        <v>0</v>
      </c>
      <c r="F82" s="233">
        <v>0</v>
      </c>
      <c r="G82" s="29">
        <v>2</v>
      </c>
      <c r="H82" s="233">
        <v>0</v>
      </c>
      <c r="I82" s="233">
        <v>0</v>
      </c>
      <c r="J82" s="233">
        <v>0</v>
      </c>
      <c r="K82" s="29">
        <v>2</v>
      </c>
      <c r="L82" s="233">
        <v>0</v>
      </c>
      <c r="M82" s="233">
        <v>0</v>
      </c>
      <c r="N82" s="233">
        <v>0</v>
      </c>
      <c r="O82" s="29">
        <v>2</v>
      </c>
      <c r="P82" s="233"/>
      <c r="Q82" s="233"/>
      <c r="R82" s="233"/>
      <c r="S82" s="29">
        <v>2</v>
      </c>
      <c r="T82" s="233"/>
      <c r="U82" s="57"/>
      <c r="V82" s="233"/>
      <c r="W82" s="29">
        <v>2</v>
      </c>
      <c r="X82" s="233"/>
      <c r="Y82" s="233"/>
      <c r="Z82" s="233"/>
      <c r="AA82" s="29">
        <v>2</v>
      </c>
      <c r="AB82" s="233"/>
      <c r="AC82" s="233"/>
      <c r="AD82" s="233"/>
      <c r="AE82" s="29">
        <v>2</v>
      </c>
      <c r="AF82" s="233"/>
      <c r="AG82" s="233"/>
      <c r="AH82" s="73"/>
      <c r="AI82" s="29">
        <v>0</v>
      </c>
      <c r="AJ82" s="233"/>
      <c r="AK82" s="233"/>
      <c r="AL82" s="233"/>
      <c r="AM82" s="29">
        <v>1</v>
      </c>
      <c r="AN82" s="233"/>
      <c r="AO82" s="233"/>
      <c r="AP82" s="233"/>
      <c r="AQ82" s="29">
        <v>0</v>
      </c>
      <c r="AR82" s="233"/>
      <c r="AS82" s="233"/>
      <c r="AT82" s="233"/>
      <c r="AU82" s="135">
        <v>0</v>
      </c>
      <c r="AV82" s="233"/>
      <c r="AW82" s="233"/>
      <c r="AX82" s="233"/>
      <c r="AY82" s="128">
        <f t="shared" si="28"/>
        <v>17</v>
      </c>
    </row>
    <row r="83" spans="1:51" ht="45.75" thickBot="1">
      <c r="A83" s="42">
        <v>16</v>
      </c>
      <c r="B83" s="5" t="s">
        <v>71</v>
      </c>
      <c r="C83" s="29">
        <v>3</v>
      </c>
      <c r="D83" s="233">
        <v>0</v>
      </c>
      <c r="E83" s="233"/>
      <c r="F83" s="233"/>
      <c r="G83" s="29">
        <v>3</v>
      </c>
      <c r="H83" s="233">
        <v>0</v>
      </c>
      <c r="I83" s="233"/>
      <c r="J83" s="233"/>
      <c r="K83" s="29">
        <v>3</v>
      </c>
      <c r="L83" s="233">
        <v>0</v>
      </c>
      <c r="M83" s="233"/>
      <c r="N83" s="233"/>
      <c r="O83" s="29">
        <v>3</v>
      </c>
      <c r="P83" s="233">
        <v>0</v>
      </c>
      <c r="Q83" s="233"/>
      <c r="R83" s="233"/>
      <c r="S83" s="29">
        <v>3</v>
      </c>
      <c r="T83" s="233">
        <v>0</v>
      </c>
      <c r="U83" s="233"/>
      <c r="V83" s="233"/>
      <c r="W83" s="29">
        <v>3</v>
      </c>
      <c r="X83" s="233">
        <v>0</v>
      </c>
      <c r="Y83" s="233"/>
      <c r="Z83" s="233"/>
      <c r="AA83" s="29">
        <v>3</v>
      </c>
      <c r="AB83" s="233">
        <v>0</v>
      </c>
      <c r="AC83" s="233"/>
      <c r="AD83" s="233"/>
      <c r="AE83" s="29">
        <v>3</v>
      </c>
      <c r="AF83" s="233">
        <v>0</v>
      </c>
      <c r="AG83" s="233"/>
      <c r="AH83" s="75"/>
      <c r="AI83" s="29">
        <v>0</v>
      </c>
      <c r="AJ83" s="233"/>
      <c r="AK83" s="233"/>
      <c r="AL83" s="233"/>
      <c r="AM83" s="29">
        <v>0</v>
      </c>
      <c r="AN83" s="233"/>
      <c r="AO83" s="233"/>
      <c r="AP83" s="233"/>
      <c r="AQ83" s="29">
        <v>0</v>
      </c>
      <c r="AR83" s="233"/>
      <c r="AS83" s="233"/>
      <c r="AT83" s="233"/>
      <c r="AU83" s="135">
        <v>0</v>
      </c>
      <c r="AV83" s="233"/>
      <c r="AW83" s="233"/>
      <c r="AX83" s="233"/>
      <c r="AY83" s="128">
        <f t="shared" si="28"/>
        <v>24</v>
      </c>
    </row>
    <row r="84" spans="1:51" ht="45.75" thickBot="1">
      <c r="A84" s="42">
        <v>17</v>
      </c>
      <c r="B84" s="83" t="s">
        <v>117</v>
      </c>
      <c r="C84" s="29"/>
      <c r="D84" s="233"/>
      <c r="E84" s="233"/>
      <c r="F84" s="233"/>
      <c r="G84" s="29"/>
      <c r="H84" s="233"/>
      <c r="I84" s="233"/>
      <c r="J84" s="233"/>
      <c r="K84" s="29"/>
      <c r="L84" s="233"/>
      <c r="M84" s="233"/>
      <c r="N84" s="233"/>
      <c r="O84" s="29"/>
      <c r="P84" s="233"/>
      <c r="Q84" s="233"/>
      <c r="R84" s="233"/>
      <c r="S84" s="29"/>
      <c r="T84" s="233"/>
      <c r="U84" s="233"/>
      <c r="V84" s="233"/>
      <c r="W84" s="29"/>
      <c r="X84" s="233"/>
      <c r="Y84" s="233"/>
      <c r="Z84" s="233"/>
      <c r="AA84" s="29"/>
      <c r="AB84" s="233"/>
      <c r="AC84" s="233"/>
      <c r="AD84" s="233"/>
      <c r="AE84" s="29"/>
      <c r="AF84" s="233"/>
      <c r="AG84" s="233"/>
      <c r="AH84" s="75"/>
      <c r="AI84" s="29"/>
      <c r="AJ84" s="233"/>
      <c r="AK84" s="233"/>
      <c r="AL84" s="233"/>
      <c r="AM84" s="29"/>
      <c r="AN84" s="233"/>
      <c r="AO84" s="233"/>
      <c r="AP84" s="233"/>
      <c r="AQ84" s="233"/>
      <c r="AR84" s="233"/>
      <c r="AS84" s="233"/>
      <c r="AT84" s="233"/>
      <c r="AU84" s="129"/>
      <c r="AV84" s="233"/>
      <c r="AW84" s="233"/>
      <c r="AX84" s="233"/>
      <c r="AY84" s="128">
        <f t="shared" si="28"/>
        <v>0</v>
      </c>
    </row>
    <row r="85" spans="1:51" ht="60.75" thickBot="1">
      <c r="A85" s="42"/>
      <c r="B85" s="108" t="s">
        <v>118</v>
      </c>
      <c r="C85" s="101">
        <v>0</v>
      </c>
      <c r="D85" s="102"/>
      <c r="E85" s="102"/>
      <c r="F85" s="102"/>
      <c r="G85" s="101">
        <v>0</v>
      </c>
      <c r="H85" s="102"/>
      <c r="I85" s="102"/>
      <c r="J85" s="102"/>
      <c r="K85" s="101">
        <v>0</v>
      </c>
      <c r="L85" s="102"/>
      <c r="M85" s="102"/>
      <c r="N85" s="102"/>
      <c r="O85" s="101">
        <v>0</v>
      </c>
      <c r="P85" s="102"/>
      <c r="Q85" s="102"/>
      <c r="R85" s="102"/>
      <c r="S85" s="101">
        <v>0</v>
      </c>
      <c r="T85" s="102"/>
      <c r="U85" s="102"/>
      <c r="V85" s="102"/>
      <c r="W85" s="101">
        <v>0</v>
      </c>
      <c r="X85" s="102"/>
      <c r="Y85" s="102"/>
      <c r="Z85" s="102"/>
      <c r="AA85" s="101">
        <v>0</v>
      </c>
      <c r="AB85" s="102"/>
      <c r="AC85" s="102"/>
      <c r="AD85" s="102"/>
      <c r="AE85" s="101">
        <v>0</v>
      </c>
      <c r="AF85" s="102"/>
      <c r="AG85" s="102"/>
      <c r="AH85" s="104"/>
      <c r="AI85" s="101">
        <v>0</v>
      </c>
      <c r="AJ85" s="102"/>
      <c r="AK85" s="102"/>
      <c r="AL85" s="102"/>
      <c r="AM85" s="101">
        <v>0</v>
      </c>
      <c r="AN85" s="102"/>
      <c r="AO85" s="102"/>
      <c r="AP85" s="102"/>
      <c r="AQ85" s="101">
        <v>0</v>
      </c>
      <c r="AR85" s="102"/>
      <c r="AS85" s="102"/>
      <c r="AT85" s="102"/>
      <c r="AU85" s="134">
        <v>0</v>
      </c>
      <c r="AV85" s="102"/>
      <c r="AW85" s="102"/>
      <c r="AX85" s="102"/>
      <c r="AY85" s="128">
        <f t="shared" si="28"/>
        <v>0</v>
      </c>
    </row>
    <row r="86" spans="1:51" ht="60.75" thickBot="1">
      <c r="A86" s="42">
        <v>18</v>
      </c>
      <c r="B86" s="108" t="s">
        <v>119</v>
      </c>
      <c r="C86" s="101">
        <v>0</v>
      </c>
      <c r="D86" s="102"/>
      <c r="E86" s="102"/>
      <c r="F86" s="102"/>
      <c r="G86" s="101">
        <v>0</v>
      </c>
      <c r="H86" s="102"/>
      <c r="I86" s="102"/>
      <c r="J86" s="102"/>
      <c r="K86" s="101">
        <v>0</v>
      </c>
      <c r="L86" s="102"/>
      <c r="M86" s="102"/>
      <c r="N86" s="102"/>
      <c r="O86" s="101">
        <v>0</v>
      </c>
      <c r="P86" s="102"/>
      <c r="Q86" s="102"/>
      <c r="R86" s="102"/>
      <c r="S86" s="101">
        <v>0</v>
      </c>
      <c r="T86" s="102"/>
      <c r="U86" s="102"/>
      <c r="V86" s="102"/>
      <c r="W86" s="101">
        <v>0</v>
      </c>
      <c r="X86" s="102"/>
      <c r="Y86" s="102"/>
      <c r="Z86" s="102"/>
      <c r="AA86" s="101">
        <v>0</v>
      </c>
      <c r="AB86" s="102"/>
      <c r="AC86" s="102"/>
      <c r="AD86" s="102"/>
      <c r="AE86" s="101">
        <v>0</v>
      </c>
      <c r="AF86" s="102"/>
      <c r="AG86" s="102"/>
      <c r="AH86" s="104"/>
      <c r="AI86" s="101">
        <v>0</v>
      </c>
      <c r="AJ86" s="102"/>
      <c r="AK86" s="102"/>
      <c r="AL86" s="102"/>
      <c r="AM86" s="101">
        <v>0</v>
      </c>
      <c r="AN86" s="102"/>
      <c r="AO86" s="102"/>
      <c r="AP86" s="102"/>
      <c r="AQ86" s="101">
        <v>0</v>
      </c>
      <c r="AR86" s="102"/>
      <c r="AS86" s="102"/>
      <c r="AT86" s="102"/>
      <c r="AU86" s="134">
        <v>0</v>
      </c>
      <c r="AV86" s="102"/>
      <c r="AW86" s="102"/>
      <c r="AX86" s="102"/>
      <c r="AY86" s="128">
        <f t="shared" si="28"/>
        <v>0</v>
      </c>
    </row>
    <row r="87" spans="1:51" ht="15.75" thickBot="1">
      <c r="A87" s="36"/>
      <c r="B87" s="7" t="s">
        <v>72</v>
      </c>
      <c r="C87" s="29">
        <f>C81+C82+C83+C84+C85+C86</f>
        <v>8</v>
      </c>
      <c r="D87" s="59">
        <f>D81+D82+D83+D84+D85+D86</f>
        <v>302</v>
      </c>
      <c r="E87" s="59">
        <f t="shared" ref="E87:AY87" si="29">E81+E82+E83+E84+E85+E86</f>
        <v>302</v>
      </c>
      <c r="F87" s="59">
        <f t="shared" si="29"/>
        <v>302</v>
      </c>
      <c r="G87" s="29">
        <f>G81+G82+G83+G84+G85+G86</f>
        <v>8</v>
      </c>
      <c r="H87" s="59">
        <f t="shared" si="29"/>
        <v>315</v>
      </c>
      <c r="I87" s="59">
        <f t="shared" si="29"/>
        <v>315</v>
      </c>
      <c r="J87" s="59">
        <f t="shared" si="29"/>
        <v>315</v>
      </c>
      <c r="K87" s="29">
        <f t="shared" si="29"/>
        <v>8</v>
      </c>
      <c r="L87" s="59">
        <f t="shared" si="29"/>
        <v>304</v>
      </c>
      <c r="M87" s="59">
        <f t="shared" si="29"/>
        <v>304</v>
      </c>
      <c r="N87" s="59">
        <f t="shared" si="29"/>
        <v>304</v>
      </c>
      <c r="O87" s="29">
        <f t="shared" si="29"/>
        <v>8</v>
      </c>
      <c r="P87" s="59">
        <f t="shared" si="29"/>
        <v>759</v>
      </c>
      <c r="Q87" s="59">
        <f t="shared" si="29"/>
        <v>759</v>
      </c>
      <c r="R87" s="59">
        <f t="shared" si="29"/>
        <v>759</v>
      </c>
      <c r="S87" s="29">
        <f t="shared" si="29"/>
        <v>8</v>
      </c>
      <c r="T87" s="59">
        <f t="shared" si="29"/>
        <v>391</v>
      </c>
      <c r="U87" s="59">
        <f t="shared" si="29"/>
        <v>391</v>
      </c>
      <c r="V87" s="59">
        <f t="shared" si="29"/>
        <v>0</v>
      </c>
      <c r="W87" s="29">
        <f t="shared" si="29"/>
        <v>8</v>
      </c>
      <c r="X87" s="59">
        <f t="shared" si="29"/>
        <v>302</v>
      </c>
      <c r="Y87" s="59">
        <f t="shared" si="29"/>
        <v>302</v>
      </c>
      <c r="Z87" s="59">
        <f t="shared" si="29"/>
        <v>302</v>
      </c>
      <c r="AA87" s="29">
        <f t="shared" si="29"/>
        <v>8</v>
      </c>
      <c r="AB87" s="59">
        <f t="shared" si="29"/>
        <v>298</v>
      </c>
      <c r="AC87" s="59">
        <f t="shared" si="29"/>
        <v>298</v>
      </c>
      <c r="AD87" s="59">
        <f t="shared" si="29"/>
        <v>298</v>
      </c>
      <c r="AE87" s="29">
        <f t="shared" si="29"/>
        <v>8</v>
      </c>
      <c r="AF87" s="59">
        <f t="shared" si="29"/>
        <v>302</v>
      </c>
      <c r="AG87" s="59">
        <f t="shared" si="29"/>
        <v>302</v>
      </c>
      <c r="AH87" s="59">
        <f t="shared" si="29"/>
        <v>302</v>
      </c>
      <c r="AI87" s="29">
        <f t="shared" si="29"/>
        <v>0</v>
      </c>
      <c r="AJ87" s="59">
        <f t="shared" si="29"/>
        <v>0</v>
      </c>
      <c r="AK87" s="59">
        <f t="shared" si="29"/>
        <v>0</v>
      </c>
      <c r="AL87" s="59">
        <f t="shared" si="29"/>
        <v>0</v>
      </c>
      <c r="AM87" s="29">
        <f t="shared" si="29"/>
        <v>1</v>
      </c>
      <c r="AN87" s="59">
        <f t="shared" si="29"/>
        <v>0</v>
      </c>
      <c r="AO87" s="59">
        <f t="shared" si="29"/>
        <v>0</v>
      </c>
      <c r="AP87" s="59">
        <f t="shared" si="29"/>
        <v>0</v>
      </c>
      <c r="AQ87" s="29">
        <f t="shared" si="29"/>
        <v>0</v>
      </c>
      <c r="AR87" s="59">
        <f t="shared" si="29"/>
        <v>0</v>
      </c>
      <c r="AS87" s="59">
        <f t="shared" si="29"/>
        <v>0</v>
      </c>
      <c r="AT87" s="59">
        <f t="shared" si="29"/>
        <v>0</v>
      </c>
      <c r="AU87" s="29">
        <f t="shared" si="29"/>
        <v>0</v>
      </c>
      <c r="AV87" s="59">
        <f t="shared" si="29"/>
        <v>0</v>
      </c>
      <c r="AW87" s="59">
        <f t="shared" si="29"/>
        <v>0</v>
      </c>
      <c r="AX87" s="59">
        <f t="shared" si="29"/>
        <v>0</v>
      </c>
      <c r="AY87" s="29">
        <f t="shared" si="29"/>
        <v>65</v>
      </c>
    </row>
    <row r="88" spans="1:51" ht="45.75" thickBot="1">
      <c r="A88" s="42">
        <v>19</v>
      </c>
      <c r="B88" s="5" t="s">
        <v>73</v>
      </c>
      <c r="C88" s="29">
        <v>2</v>
      </c>
      <c r="D88" s="57">
        <v>412</v>
      </c>
      <c r="E88" s="57">
        <v>202</v>
      </c>
      <c r="F88" s="57">
        <v>202</v>
      </c>
      <c r="G88" s="29">
        <v>2</v>
      </c>
      <c r="H88" s="57">
        <v>511</v>
      </c>
      <c r="I88" s="57">
        <v>511</v>
      </c>
      <c r="J88" s="57">
        <v>511</v>
      </c>
      <c r="K88" s="29">
        <v>2</v>
      </c>
      <c r="L88" s="57">
        <v>211</v>
      </c>
      <c r="M88" s="57">
        <v>221</v>
      </c>
      <c r="N88" s="57">
        <v>221</v>
      </c>
      <c r="O88" s="29">
        <v>2</v>
      </c>
      <c r="P88" s="57">
        <v>88</v>
      </c>
      <c r="Q88" s="57">
        <v>88</v>
      </c>
      <c r="R88" s="57">
        <v>88</v>
      </c>
      <c r="S88" s="29">
        <v>2</v>
      </c>
      <c r="T88" s="57">
        <v>114</v>
      </c>
      <c r="U88" s="57">
        <v>114</v>
      </c>
      <c r="V88" s="57">
        <v>0</v>
      </c>
      <c r="W88" s="29">
        <v>2</v>
      </c>
      <c r="X88" s="57">
        <v>456</v>
      </c>
      <c r="Y88" s="57">
        <v>456</v>
      </c>
      <c r="Z88" s="57">
        <v>456</v>
      </c>
      <c r="AA88" s="29">
        <v>2</v>
      </c>
      <c r="AB88" s="57">
        <v>64</v>
      </c>
      <c r="AC88" s="57">
        <v>64</v>
      </c>
      <c r="AD88" s="57">
        <v>64</v>
      </c>
      <c r="AE88" s="29">
        <v>2</v>
      </c>
      <c r="AF88" s="57">
        <v>82</v>
      </c>
      <c r="AG88" s="57">
        <v>82</v>
      </c>
      <c r="AH88" s="98">
        <v>82</v>
      </c>
      <c r="AI88" s="29">
        <v>0</v>
      </c>
      <c r="AJ88" s="57">
        <v>0</v>
      </c>
      <c r="AK88" s="57">
        <v>0</v>
      </c>
      <c r="AL88" s="57">
        <v>0</v>
      </c>
      <c r="AM88" s="29">
        <v>0</v>
      </c>
      <c r="AN88" s="233">
        <v>0</v>
      </c>
      <c r="AO88" s="233">
        <v>0</v>
      </c>
      <c r="AP88" s="233">
        <v>0</v>
      </c>
      <c r="AQ88" s="29">
        <v>0</v>
      </c>
      <c r="AR88" s="233">
        <v>0</v>
      </c>
      <c r="AS88" s="233">
        <v>0</v>
      </c>
      <c r="AT88" s="233">
        <v>0</v>
      </c>
      <c r="AU88" s="135">
        <v>0</v>
      </c>
      <c r="AV88" s="233">
        <v>0</v>
      </c>
      <c r="AW88" s="233">
        <v>0</v>
      </c>
      <c r="AX88" s="233">
        <v>0</v>
      </c>
      <c r="AY88" s="128">
        <f>C88+G88+K88+O88+S88+W88+AA88+AE88++AI88+AM88+AQ88+AU88</f>
        <v>16</v>
      </c>
    </row>
    <row r="89" spans="1:51" ht="60.75" thickBot="1">
      <c r="A89" s="42">
        <v>20</v>
      </c>
      <c r="B89" s="5" t="s">
        <v>74</v>
      </c>
      <c r="C89" s="29">
        <v>2</v>
      </c>
      <c r="D89" s="233"/>
      <c r="E89" s="233"/>
      <c r="F89" s="233"/>
      <c r="G89" s="29">
        <v>2</v>
      </c>
      <c r="H89" s="233"/>
      <c r="I89" s="233"/>
      <c r="J89" s="233"/>
      <c r="K89" s="29">
        <v>2</v>
      </c>
      <c r="L89" s="233"/>
      <c r="M89" s="233"/>
      <c r="N89" s="233"/>
      <c r="O89" s="29">
        <v>2</v>
      </c>
      <c r="P89" s="233"/>
      <c r="Q89" s="233"/>
      <c r="R89" s="233"/>
      <c r="S89" s="29">
        <v>2</v>
      </c>
      <c r="T89" s="233"/>
      <c r="U89" s="24"/>
      <c r="V89" s="233"/>
      <c r="W89" s="29">
        <v>2</v>
      </c>
      <c r="X89" s="233"/>
      <c r="Y89" s="233"/>
      <c r="Z89" s="233"/>
      <c r="AA89" s="29">
        <v>2</v>
      </c>
      <c r="AB89" s="233"/>
      <c r="AC89" s="233"/>
      <c r="AD89" s="233"/>
      <c r="AE89" s="29">
        <v>2</v>
      </c>
      <c r="AF89" s="233"/>
      <c r="AG89" s="233"/>
      <c r="AH89" s="73"/>
      <c r="AI89" s="29">
        <v>0</v>
      </c>
      <c r="AJ89" s="233"/>
      <c r="AK89" s="233"/>
      <c r="AL89" s="233"/>
      <c r="AM89" s="29">
        <v>0</v>
      </c>
      <c r="AN89" s="233"/>
      <c r="AO89" s="233"/>
      <c r="AP89" s="233"/>
      <c r="AQ89" s="29">
        <v>0</v>
      </c>
      <c r="AR89" s="233"/>
      <c r="AS89" s="233"/>
      <c r="AT89" s="233"/>
      <c r="AU89" s="135">
        <v>0</v>
      </c>
      <c r="AV89" s="233"/>
      <c r="AW89" s="233"/>
      <c r="AX89" s="233"/>
      <c r="AY89" s="128">
        <f>C89+G89+K89+O89+S89+W89+AA89+AE89++AI89+AM89+AQ89+AU89</f>
        <v>16</v>
      </c>
    </row>
    <row r="90" spans="1:51" ht="45.75" thickBot="1">
      <c r="A90" s="36"/>
      <c r="B90" s="8" t="s">
        <v>75</v>
      </c>
      <c r="C90" s="29">
        <v>1</v>
      </c>
      <c r="D90" s="233">
        <v>68</v>
      </c>
      <c r="E90" s="233">
        <v>57</v>
      </c>
      <c r="F90" s="233">
        <v>7</v>
      </c>
      <c r="G90" s="29">
        <v>1</v>
      </c>
      <c r="H90" s="233">
        <v>63</v>
      </c>
      <c r="I90" s="233">
        <v>58</v>
      </c>
      <c r="J90" s="233">
        <v>9</v>
      </c>
      <c r="K90" s="29">
        <v>1</v>
      </c>
      <c r="L90" s="233">
        <v>58</v>
      </c>
      <c r="M90" s="233">
        <v>55</v>
      </c>
      <c r="N90" s="233">
        <v>6</v>
      </c>
      <c r="O90" s="29">
        <v>1</v>
      </c>
      <c r="P90" s="233">
        <v>76</v>
      </c>
      <c r="Q90" s="233">
        <v>66</v>
      </c>
      <c r="R90" s="233">
        <v>8</v>
      </c>
      <c r="S90" s="29">
        <v>1</v>
      </c>
      <c r="T90" s="233">
        <v>83</v>
      </c>
      <c r="U90" s="233">
        <v>81</v>
      </c>
      <c r="V90" s="233">
        <v>1</v>
      </c>
      <c r="W90" s="29">
        <v>1</v>
      </c>
      <c r="X90" s="233">
        <v>80</v>
      </c>
      <c r="Y90" s="233">
        <v>77</v>
      </c>
      <c r="Z90" s="233">
        <v>8</v>
      </c>
      <c r="AA90" s="29">
        <v>1</v>
      </c>
      <c r="AB90" s="233">
        <v>63</v>
      </c>
      <c r="AC90" s="233">
        <v>61</v>
      </c>
      <c r="AD90" s="233">
        <v>2</v>
      </c>
      <c r="AE90" s="29">
        <v>1</v>
      </c>
      <c r="AF90" s="233">
        <v>72</v>
      </c>
      <c r="AG90" s="233">
        <v>69</v>
      </c>
      <c r="AH90" s="73">
        <v>2</v>
      </c>
      <c r="AI90" s="29">
        <v>0</v>
      </c>
      <c r="AJ90" s="233">
        <v>0</v>
      </c>
      <c r="AK90" s="233">
        <v>0</v>
      </c>
      <c r="AL90" s="233">
        <v>0</v>
      </c>
      <c r="AM90" s="29">
        <v>1</v>
      </c>
      <c r="AN90" s="233">
        <v>8</v>
      </c>
      <c r="AO90" s="233">
        <v>8</v>
      </c>
      <c r="AP90" s="233">
        <v>0</v>
      </c>
      <c r="AQ90" s="29">
        <v>1</v>
      </c>
      <c r="AR90" s="233">
        <v>48</v>
      </c>
      <c r="AS90" s="233">
        <v>29</v>
      </c>
      <c r="AT90" s="233">
        <v>0</v>
      </c>
      <c r="AU90" s="133">
        <v>0</v>
      </c>
      <c r="AV90" s="233">
        <v>0</v>
      </c>
      <c r="AW90" s="233">
        <v>0</v>
      </c>
      <c r="AX90" s="233"/>
      <c r="AY90" s="128">
        <f>C90+G90+K90+O90+S90+W90+AA90+AE90++AI90+AM90+AQ90+AU90</f>
        <v>10</v>
      </c>
    </row>
    <row r="91" spans="1:51" ht="45.75" thickBot="1">
      <c r="A91" s="42">
        <v>21</v>
      </c>
      <c r="B91" s="84" t="s">
        <v>120</v>
      </c>
      <c r="C91" s="149">
        <v>0</v>
      </c>
      <c r="D91" s="56"/>
      <c r="E91" s="56"/>
      <c r="F91" s="56"/>
      <c r="G91" s="149">
        <v>0</v>
      </c>
      <c r="H91" s="56"/>
      <c r="I91" s="56"/>
      <c r="J91" s="56"/>
      <c r="K91" s="149">
        <v>0</v>
      </c>
      <c r="L91" s="56"/>
      <c r="M91" s="56"/>
      <c r="N91" s="56"/>
      <c r="O91" s="149">
        <v>0</v>
      </c>
      <c r="P91" s="56"/>
      <c r="Q91" s="56"/>
      <c r="R91" s="56"/>
      <c r="S91" s="149">
        <v>0</v>
      </c>
      <c r="T91" s="56"/>
      <c r="U91" s="56"/>
      <c r="V91" s="56"/>
      <c r="W91" s="149">
        <v>0</v>
      </c>
      <c r="X91" s="56"/>
      <c r="Y91" s="56"/>
      <c r="Z91" s="56"/>
      <c r="AA91" s="149">
        <v>0</v>
      </c>
      <c r="AB91" s="56"/>
      <c r="AC91" s="56"/>
      <c r="AD91" s="56"/>
      <c r="AE91" s="149">
        <v>0</v>
      </c>
      <c r="AF91" s="56"/>
      <c r="AG91" s="56"/>
      <c r="AH91" s="75"/>
      <c r="AI91" s="149">
        <v>1</v>
      </c>
      <c r="AJ91" s="56">
        <v>858</v>
      </c>
      <c r="AK91" s="56">
        <v>858</v>
      </c>
      <c r="AL91" s="56">
        <v>0</v>
      </c>
      <c r="AM91" s="149">
        <v>0</v>
      </c>
      <c r="AN91" s="56"/>
      <c r="AO91" s="56"/>
      <c r="AP91" s="56"/>
      <c r="AQ91" s="149">
        <v>0</v>
      </c>
      <c r="AR91" s="56"/>
      <c r="AS91" s="56"/>
      <c r="AT91" s="56"/>
      <c r="AU91" s="129"/>
      <c r="AV91" s="56"/>
      <c r="AW91" s="56"/>
      <c r="AX91" s="56"/>
      <c r="AY91" s="128">
        <f>C91+G91+K91+O91+S91+W91+AA91+AE91++AI91+AM91+AQ91+AU91</f>
        <v>1</v>
      </c>
    </row>
    <row r="92" spans="1:51" ht="75.75" thickBot="1">
      <c r="A92" s="42">
        <v>22</v>
      </c>
      <c r="B92" s="109" t="s">
        <v>121</v>
      </c>
      <c r="C92" s="101">
        <v>0</v>
      </c>
      <c r="D92" s="102"/>
      <c r="E92" s="102"/>
      <c r="F92" s="102"/>
      <c r="G92" s="101">
        <v>0</v>
      </c>
      <c r="H92" s="102"/>
      <c r="I92" s="102"/>
      <c r="J92" s="102"/>
      <c r="K92" s="101">
        <v>0</v>
      </c>
      <c r="L92" s="102"/>
      <c r="M92" s="102"/>
      <c r="N92" s="102"/>
      <c r="O92" s="101">
        <v>0</v>
      </c>
      <c r="P92" s="102"/>
      <c r="Q92" s="102"/>
      <c r="R92" s="102"/>
      <c r="S92" s="101">
        <v>0</v>
      </c>
      <c r="T92" s="102"/>
      <c r="U92" s="102"/>
      <c r="V92" s="102"/>
      <c r="W92" s="101">
        <v>0</v>
      </c>
      <c r="X92" s="102"/>
      <c r="Y92" s="102"/>
      <c r="Z92" s="102"/>
      <c r="AA92" s="101">
        <v>0</v>
      </c>
      <c r="AB92" s="102"/>
      <c r="AC92" s="102"/>
      <c r="AD92" s="102"/>
      <c r="AE92" s="101">
        <v>0</v>
      </c>
      <c r="AF92" s="102"/>
      <c r="AG92" s="102"/>
      <c r="AH92" s="104"/>
      <c r="AI92" s="101">
        <v>0</v>
      </c>
      <c r="AJ92" s="102"/>
      <c r="AK92" s="102"/>
      <c r="AL92" s="102"/>
      <c r="AM92" s="101">
        <v>0</v>
      </c>
      <c r="AN92" s="102"/>
      <c r="AO92" s="102"/>
      <c r="AP92" s="102"/>
      <c r="AQ92" s="101">
        <v>0</v>
      </c>
      <c r="AR92" s="102"/>
      <c r="AS92" s="102"/>
      <c r="AT92" s="102"/>
      <c r="AU92" s="134">
        <v>0</v>
      </c>
      <c r="AV92" s="102"/>
      <c r="AW92" s="102"/>
      <c r="AX92" s="102"/>
      <c r="AY92" s="128">
        <f>C92+G92+K92+O92+S92+W92+AA92+AE92++AI92+AM92+AQ92+AU92</f>
        <v>0</v>
      </c>
    </row>
    <row r="93" spans="1:51" ht="60">
      <c r="A93" s="42">
        <v>23</v>
      </c>
      <c r="B93" s="109" t="s">
        <v>122</v>
      </c>
      <c r="C93" s="101">
        <v>0</v>
      </c>
      <c r="D93" s="102"/>
      <c r="E93" s="102"/>
      <c r="F93" s="102"/>
      <c r="G93" s="101">
        <v>0</v>
      </c>
      <c r="H93" s="102"/>
      <c r="I93" s="102"/>
      <c r="J93" s="102"/>
      <c r="K93" s="101">
        <v>0</v>
      </c>
      <c r="L93" s="102"/>
      <c r="M93" s="102"/>
      <c r="N93" s="102"/>
      <c r="O93" s="101">
        <v>0</v>
      </c>
      <c r="P93" s="102"/>
      <c r="Q93" s="102"/>
      <c r="R93" s="102"/>
      <c r="S93" s="101">
        <v>0</v>
      </c>
      <c r="T93" s="102"/>
      <c r="U93" s="102"/>
      <c r="V93" s="102"/>
      <c r="W93" s="101">
        <v>0</v>
      </c>
      <c r="X93" s="102"/>
      <c r="Y93" s="102"/>
      <c r="Z93" s="102"/>
      <c r="AA93" s="101">
        <v>0</v>
      </c>
      <c r="AB93" s="102"/>
      <c r="AC93" s="102"/>
      <c r="AD93" s="102"/>
      <c r="AE93" s="101">
        <v>0</v>
      </c>
      <c r="AF93" s="102"/>
      <c r="AG93" s="102"/>
      <c r="AH93" s="104"/>
      <c r="AI93" s="101">
        <v>0</v>
      </c>
      <c r="AJ93" s="102"/>
      <c r="AK93" s="102"/>
      <c r="AL93" s="102"/>
      <c r="AM93" s="101">
        <v>0</v>
      </c>
      <c r="AN93" s="102"/>
      <c r="AO93" s="102"/>
      <c r="AP93" s="102"/>
      <c r="AQ93" s="101">
        <v>0</v>
      </c>
      <c r="AR93" s="102"/>
      <c r="AS93" s="102"/>
      <c r="AT93" s="102"/>
      <c r="AU93" s="101">
        <v>0</v>
      </c>
      <c r="AV93" s="102"/>
      <c r="AW93" s="102"/>
      <c r="AX93" s="102"/>
      <c r="AY93" s="88">
        <v>0</v>
      </c>
    </row>
    <row r="94" spans="1:51" ht="15.75" thickBot="1">
      <c r="A94" s="42">
        <v>24</v>
      </c>
      <c r="B94" s="22" t="s">
        <v>76</v>
      </c>
      <c r="C94" s="29">
        <f>C93+C92+C91+C90+C89+C88</f>
        <v>5</v>
      </c>
      <c r="D94" s="59">
        <f>D88+C89:D89+D90+D91+C92:D92+D93</f>
        <v>480</v>
      </c>
      <c r="E94" s="59">
        <f t="shared" ref="E94:AX94" si="30">E88+D89:E89+E90+E91+D92:E92+E93</f>
        <v>259</v>
      </c>
      <c r="F94" s="59">
        <f t="shared" si="30"/>
        <v>209</v>
      </c>
      <c r="G94" s="29">
        <f>G93+G92+G91+G90+G89+G88</f>
        <v>5</v>
      </c>
      <c r="H94" s="59">
        <f t="shared" si="30"/>
        <v>574</v>
      </c>
      <c r="I94" s="59">
        <f t="shared" si="30"/>
        <v>569</v>
      </c>
      <c r="J94" s="59">
        <f t="shared" si="30"/>
        <v>520</v>
      </c>
      <c r="K94" s="29">
        <f>K93+K92+K91+K90+K89+K88</f>
        <v>5</v>
      </c>
      <c r="L94" s="59">
        <f t="shared" si="30"/>
        <v>269</v>
      </c>
      <c r="M94" s="59">
        <f t="shared" si="30"/>
        <v>276</v>
      </c>
      <c r="N94" s="59">
        <f t="shared" si="30"/>
        <v>227</v>
      </c>
      <c r="O94" s="29">
        <f>O93+O92+O91+O90+O89+O88</f>
        <v>5</v>
      </c>
      <c r="P94" s="59">
        <f t="shared" si="30"/>
        <v>164</v>
      </c>
      <c r="Q94" s="59">
        <f t="shared" si="30"/>
        <v>154</v>
      </c>
      <c r="R94" s="59">
        <f t="shared" si="30"/>
        <v>96</v>
      </c>
      <c r="S94" s="29">
        <f>S93+S92+S91+S90+S89+S88</f>
        <v>5</v>
      </c>
      <c r="T94" s="59">
        <f t="shared" si="30"/>
        <v>197</v>
      </c>
      <c r="U94" s="59">
        <f t="shared" si="30"/>
        <v>195</v>
      </c>
      <c r="V94" s="59">
        <f t="shared" si="30"/>
        <v>1</v>
      </c>
      <c r="W94" s="29">
        <f>W93+W92+W91+W90+W89+W88</f>
        <v>5</v>
      </c>
      <c r="X94" s="59">
        <f t="shared" si="30"/>
        <v>536</v>
      </c>
      <c r="Y94" s="59">
        <f t="shared" si="30"/>
        <v>533</v>
      </c>
      <c r="Z94" s="59">
        <f t="shared" si="30"/>
        <v>464</v>
      </c>
      <c r="AA94" s="29">
        <f>AA93+AA92+AA91+AA90+AA89+AA88</f>
        <v>5</v>
      </c>
      <c r="AB94" s="59">
        <f t="shared" si="30"/>
        <v>127</v>
      </c>
      <c r="AC94" s="59">
        <f t="shared" si="30"/>
        <v>125</v>
      </c>
      <c r="AD94" s="59">
        <f t="shared" si="30"/>
        <v>66</v>
      </c>
      <c r="AE94" s="29">
        <f>AE93+AE92+AE91+AE90+AE89+AE88</f>
        <v>5</v>
      </c>
      <c r="AF94" s="59">
        <f t="shared" si="30"/>
        <v>154</v>
      </c>
      <c r="AG94" s="59">
        <f t="shared" si="30"/>
        <v>151</v>
      </c>
      <c r="AH94" s="59">
        <f t="shared" si="30"/>
        <v>84</v>
      </c>
      <c r="AI94" s="29">
        <f>AI93+AI92+AI91+AI90+AI89+AI88</f>
        <v>1</v>
      </c>
      <c r="AJ94" s="59">
        <f t="shared" si="30"/>
        <v>858</v>
      </c>
      <c r="AK94" s="59">
        <f t="shared" si="30"/>
        <v>858</v>
      </c>
      <c r="AL94" s="59">
        <f t="shared" si="30"/>
        <v>0</v>
      </c>
      <c r="AM94" s="29">
        <f>AM93+AM92+AM91+AM90+AM89+AM88</f>
        <v>1</v>
      </c>
      <c r="AN94" s="59">
        <f t="shared" si="30"/>
        <v>8</v>
      </c>
      <c r="AO94" s="59">
        <f t="shared" si="30"/>
        <v>8</v>
      </c>
      <c r="AP94" s="59">
        <f t="shared" si="30"/>
        <v>0</v>
      </c>
      <c r="AQ94" s="29">
        <f>AQ93+AQ92+AQ91+AQ90+AQ89+AQ88</f>
        <v>1</v>
      </c>
      <c r="AR94" s="59">
        <f t="shared" si="30"/>
        <v>48</v>
      </c>
      <c r="AS94" s="59">
        <f t="shared" si="30"/>
        <v>29</v>
      </c>
      <c r="AT94" s="59">
        <f t="shared" si="30"/>
        <v>0</v>
      </c>
      <c r="AU94" s="29">
        <f>AU93+AU92+AU91+AU90+AU89+AU88</f>
        <v>0</v>
      </c>
      <c r="AV94" s="59">
        <f t="shared" si="30"/>
        <v>0</v>
      </c>
      <c r="AW94" s="59">
        <f t="shared" si="30"/>
        <v>0</v>
      </c>
      <c r="AX94" s="59">
        <f t="shared" si="30"/>
        <v>0</v>
      </c>
      <c r="AY94" s="128">
        <f>AY88+AY89+AY90+AY91</f>
        <v>43</v>
      </c>
    </row>
    <row r="95" spans="1:51" ht="60.75" thickBot="1">
      <c r="A95" s="36"/>
      <c r="B95" s="9" t="s">
        <v>77</v>
      </c>
      <c r="C95" s="29">
        <v>2</v>
      </c>
      <c r="D95" s="233">
        <v>11</v>
      </c>
      <c r="E95" s="233">
        <v>11</v>
      </c>
      <c r="F95" s="233">
        <v>7</v>
      </c>
      <c r="G95" s="29">
        <v>2</v>
      </c>
      <c r="H95" s="233">
        <v>40</v>
      </c>
      <c r="I95" s="233">
        <v>40</v>
      </c>
      <c r="J95" s="233">
        <v>22</v>
      </c>
      <c r="K95" s="29">
        <v>2</v>
      </c>
      <c r="L95" s="233">
        <v>13</v>
      </c>
      <c r="M95" s="233">
        <v>13</v>
      </c>
      <c r="N95" s="233">
        <v>6</v>
      </c>
      <c r="O95" s="29">
        <v>2</v>
      </c>
      <c r="P95" s="233">
        <v>26</v>
      </c>
      <c r="Q95" s="233">
        <v>26</v>
      </c>
      <c r="R95" s="233">
        <v>3</v>
      </c>
      <c r="S95" s="29">
        <v>2</v>
      </c>
      <c r="T95" s="233">
        <v>28</v>
      </c>
      <c r="U95" s="233">
        <v>28</v>
      </c>
      <c r="V95" s="233">
        <v>4</v>
      </c>
      <c r="W95" s="29">
        <v>2</v>
      </c>
      <c r="X95" s="233">
        <v>8</v>
      </c>
      <c r="Y95" s="233">
        <v>8</v>
      </c>
      <c r="Z95" s="233">
        <v>4</v>
      </c>
      <c r="AA95" s="29">
        <v>2</v>
      </c>
      <c r="AB95" s="233">
        <v>5</v>
      </c>
      <c r="AC95" s="233">
        <v>5</v>
      </c>
      <c r="AD95" s="233">
        <v>5</v>
      </c>
      <c r="AE95" s="29">
        <v>2</v>
      </c>
      <c r="AF95" s="233">
        <v>5</v>
      </c>
      <c r="AG95" s="233">
        <v>5</v>
      </c>
      <c r="AH95" s="73">
        <v>5</v>
      </c>
      <c r="AI95" s="29">
        <v>0</v>
      </c>
      <c r="AJ95" s="233">
        <v>0</v>
      </c>
      <c r="AK95" s="233">
        <v>0</v>
      </c>
      <c r="AL95" s="233">
        <v>0</v>
      </c>
      <c r="AM95" s="29">
        <v>0</v>
      </c>
      <c r="AN95" s="233">
        <v>0</v>
      </c>
      <c r="AO95" s="233">
        <v>0</v>
      </c>
      <c r="AP95" s="233">
        <v>0</v>
      </c>
      <c r="AQ95" s="135">
        <v>0</v>
      </c>
      <c r="AR95" s="233">
        <v>0</v>
      </c>
      <c r="AS95" s="233">
        <v>0</v>
      </c>
      <c r="AT95" s="233">
        <v>0</v>
      </c>
      <c r="AU95" s="135">
        <v>0</v>
      </c>
      <c r="AV95" s="233">
        <v>0</v>
      </c>
      <c r="AW95" s="233">
        <v>0</v>
      </c>
      <c r="AX95" s="233">
        <v>0</v>
      </c>
      <c r="AY95" s="128">
        <f t="shared" ref="AY95:AY103" si="31">C95+G95+K95+O95+S95+W95+AA95+AE95++AI95+AM95+AQ95+AU95</f>
        <v>16</v>
      </c>
    </row>
    <row r="96" spans="1:51" ht="48.75" customHeight="1">
      <c r="A96" s="42">
        <v>25</v>
      </c>
      <c r="B96" s="26" t="s">
        <v>78</v>
      </c>
      <c r="C96" s="30">
        <v>1</v>
      </c>
      <c r="D96" s="233">
        <v>0</v>
      </c>
      <c r="E96" s="233"/>
      <c r="F96" s="233"/>
      <c r="G96" s="30">
        <v>1</v>
      </c>
      <c r="H96" s="233">
        <v>0</v>
      </c>
      <c r="I96" s="233"/>
      <c r="J96" s="233"/>
      <c r="K96" s="30">
        <v>1</v>
      </c>
      <c r="L96" s="233">
        <v>0</v>
      </c>
      <c r="M96" s="233">
        <v>0</v>
      </c>
      <c r="N96" s="233">
        <v>0</v>
      </c>
      <c r="O96" s="30">
        <v>1</v>
      </c>
      <c r="P96" s="233">
        <v>0</v>
      </c>
      <c r="Q96" s="233"/>
      <c r="R96" s="233"/>
      <c r="S96" s="30">
        <v>1</v>
      </c>
      <c r="T96" s="233">
        <v>0</v>
      </c>
      <c r="U96" s="233"/>
      <c r="V96" s="233"/>
      <c r="W96" s="30">
        <v>1</v>
      </c>
      <c r="X96" s="233">
        <v>0</v>
      </c>
      <c r="Y96" s="233"/>
      <c r="Z96" s="233"/>
      <c r="AA96" s="30">
        <v>1</v>
      </c>
      <c r="AB96" s="233">
        <v>0</v>
      </c>
      <c r="AC96" s="233"/>
      <c r="AD96" s="233"/>
      <c r="AE96" s="30">
        <v>1</v>
      </c>
      <c r="AF96" s="233">
        <v>0</v>
      </c>
      <c r="AG96" s="233"/>
      <c r="AH96" s="73"/>
      <c r="AI96" s="29">
        <v>0</v>
      </c>
      <c r="AJ96" s="233"/>
      <c r="AK96" s="233"/>
      <c r="AL96" s="233"/>
      <c r="AM96" s="29">
        <v>0</v>
      </c>
      <c r="AN96" s="233"/>
      <c r="AO96" s="233"/>
      <c r="AP96" s="233"/>
      <c r="AQ96" s="29">
        <v>0</v>
      </c>
      <c r="AR96" s="233"/>
      <c r="AS96" s="233"/>
      <c r="AT96" s="233"/>
      <c r="AU96" s="135">
        <v>0</v>
      </c>
      <c r="AV96" s="233"/>
      <c r="AW96" s="233"/>
      <c r="AX96" s="233"/>
      <c r="AY96" s="128">
        <f t="shared" si="31"/>
        <v>8</v>
      </c>
    </row>
    <row r="97" spans="1:51" ht="60">
      <c r="A97" s="37"/>
      <c r="B97" s="6" t="s">
        <v>95</v>
      </c>
      <c r="C97" s="29">
        <v>2</v>
      </c>
      <c r="D97" s="24">
        <f>D89+D90+D94+D95+D96</f>
        <v>559</v>
      </c>
      <c r="E97" s="24">
        <f t="shared" ref="E97:AH97" si="32">E89+E90+E94+E95+E96</f>
        <v>327</v>
      </c>
      <c r="F97" s="24">
        <f t="shared" si="32"/>
        <v>223</v>
      </c>
      <c r="G97" s="29">
        <v>2</v>
      </c>
      <c r="H97" s="24">
        <f t="shared" si="32"/>
        <v>677</v>
      </c>
      <c r="I97" s="24">
        <f t="shared" si="32"/>
        <v>667</v>
      </c>
      <c r="J97" s="24">
        <f t="shared" si="32"/>
        <v>551</v>
      </c>
      <c r="K97" s="29">
        <v>2</v>
      </c>
      <c r="L97" s="24">
        <f t="shared" si="32"/>
        <v>340</v>
      </c>
      <c r="M97" s="24">
        <f t="shared" si="32"/>
        <v>344</v>
      </c>
      <c r="N97" s="24">
        <f t="shared" si="32"/>
        <v>239</v>
      </c>
      <c r="O97" s="29">
        <v>1</v>
      </c>
      <c r="P97" s="24">
        <f t="shared" si="32"/>
        <v>266</v>
      </c>
      <c r="Q97" s="24">
        <f t="shared" si="32"/>
        <v>246</v>
      </c>
      <c r="R97" s="24">
        <f t="shared" si="32"/>
        <v>107</v>
      </c>
      <c r="S97" s="29">
        <v>1</v>
      </c>
      <c r="T97" s="24">
        <f t="shared" si="32"/>
        <v>308</v>
      </c>
      <c r="U97" s="24">
        <f t="shared" si="32"/>
        <v>304</v>
      </c>
      <c r="V97" s="24">
        <f t="shared" si="32"/>
        <v>6</v>
      </c>
      <c r="W97" s="29">
        <v>2</v>
      </c>
      <c r="X97" s="24">
        <f t="shared" si="32"/>
        <v>624</v>
      </c>
      <c r="Y97" s="24">
        <f t="shared" si="32"/>
        <v>618</v>
      </c>
      <c r="Z97" s="24">
        <f t="shared" si="32"/>
        <v>476</v>
      </c>
      <c r="AA97" s="29">
        <v>2</v>
      </c>
      <c r="AB97" s="24">
        <f t="shared" si="32"/>
        <v>195</v>
      </c>
      <c r="AC97" s="24">
        <f t="shared" si="32"/>
        <v>191</v>
      </c>
      <c r="AD97" s="24">
        <f t="shared" si="32"/>
        <v>73</v>
      </c>
      <c r="AE97" s="29">
        <v>2</v>
      </c>
      <c r="AF97" s="24">
        <f t="shared" si="32"/>
        <v>231</v>
      </c>
      <c r="AG97" s="24">
        <f t="shared" si="32"/>
        <v>225</v>
      </c>
      <c r="AH97" s="74">
        <f t="shared" si="32"/>
        <v>91</v>
      </c>
      <c r="AI97" s="29">
        <v>0</v>
      </c>
      <c r="AJ97" s="233"/>
      <c r="AK97" s="233"/>
      <c r="AL97" s="233"/>
      <c r="AM97" s="29">
        <v>0</v>
      </c>
      <c r="AN97" s="233"/>
      <c r="AO97" s="233"/>
      <c r="AP97" s="233"/>
      <c r="AQ97" s="29">
        <v>0</v>
      </c>
      <c r="AR97" s="233"/>
      <c r="AS97" s="233"/>
      <c r="AT97" s="233"/>
      <c r="AU97" s="135">
        <v>0</v>
      </c>
      <c r="AV97" s="233"/>
      <c r="AW97" s="233"/>
      <c r="AX97" s="233"/>
      <c r="AY97" s="128">
        <f t="shared" si="31"/>
        <v>14</v>
      </c>
    </row>
    <row r="98" spans="1:51" s="27" customFormat="1" ht="15" customHeight="1">
      <c r="A98" s="167"/>
      <c r="B98" s="172" t="s">
        <v>79</v>
      </c>
      <c r="C98" s="29">
        <v>2</v>
      </c>
      <c r="D98" s="233">
        <v>10</v>
      </c>
      <c r="E98" s="56">
        <v>10</v>
      </c>
      <c r="F98" s="233">
        <v>2</v>
      </c>
      <c r="G98" s="29">
        <v>2</v>
      </c>
      <c r="H98" s="233">
        <v>8</v>
      </c>
      <c r="I98" s="233">
        <v>8</v>
      </c>
      <c r="J98" s="233">
        <v>0</v>
      </c>
      <c r="K98" s="29">
        <v>2</v>
      </c>
      <c r="L98" s="233">
        <v>4</v>
      </c>
      <c r="M98" s="233">
        <v>4</v>
      </c>
      <c r="N98" s="233">
        <v>4</v>
      </c>
      <c r="O98" s="29">
        <v>2</v>
      </c>
      <c r="P98" s="233">
        <v>0</v>
      </c>
      <c r="Q98" s="233">
        <v>0</v>
      </c>
      <c r="R98" s="233">
        <v>0</v>
      </c>
      <c r="S98" s="29">
        <v>2</v>
      </c>
      <c r="T98" s="233">
        <v>5</v>
      </c>
      <c r="U98" s="24">
        <v>5</v>
      </c>
      <c r="V98" s="233">
        <v>0</v>
      </c>
      <c r="W98" s="29">
        <v>2</v>
      </c>
      <c r="X98" s="233">
        <v>0</v>
      </c>
      <c r="Y98" s="233">
        <v>0</v>
      </c>
      <c r="Z98" s="233">
        <v>0</v>
      </c>
      <c r="AA98" s="29">
        <v>2</v>
      </c>
      <c r="AB98" s="233">
        <v>2</v>
      </c>
      <c r="AC98" s="233">
        <v>2</v>
      </c>
      <c r="AD98" s="233">
        <v>2</v>
      </c>
      <c r="AE98" s="29">
        <v>2</v>
      </c>
      <c r="AF98" s="233">
        <v>2</v>
      </c>
      <c r="AG98" s="233">
        <v>0</v>
      </c>
      <c r="AH98" s="73">
        <v>0</v>
      </c>
      <c r="AI98" s="29">
        <v>0</v>
      </c>
      <c r="AJ98" s="233">
        <v>0</v>
      </c>
      <c r="AK98" s="233">
        <v>0</v>
      </c>
      <c r="AL98" s="233">
        <v>0</v>
      </c>
      <c r="AM98" s="29">
        <v>1</v>
      </c>
      <c r="AN98" s="233">
        <v>0</v>
      </c>
      <c r="AO98" s="233">
        <v>0</v>
      </c>
      <c r="AP98" s="233">
        <v>0</v>
      </c>
      <c r="AQ98" s="29">
        <v>0</v>
      </c>
      <c r="AR98" s="233">
        <v>0</v>
      </c>
      <c r="AS98" s="233">
        <v>0</v>
      </c>
      <c r="AT98" s="233">
        <v>0</v>
      </c>
      <c r="AU98" s="135">
        <v>0</v>
      </c>
      <c r="AV98" s="233">
        <v>0</v>
      </c>
      <c r="AW98" s="233">
        <v>0</v>
      </c>
      <c r="AX98" s="233">
        <v>0</v>
      </c>
      <c r="AY98" s="128">
        <f t="shared" si="31"/>
        <v>17</v>
      </c>
    </row>
    <row r="99" spans="1:51" ht="75">
      <c r="A99" s="234"/>
      <c r="B99" s="171" t="s">
        <v>123</v>
      </c>
      <c r="C99" s="29">
        <v>1</v>
      </c>
      <c r="D99" s="233">
        <v>0</v>
      </c>
      <c r="E99" s="233">
        <v>0</v>
      </c>
      <c r="F99" s="233">
        <v>0</v>
      </c>
      <c r="G99" s="29">
        <v>1</v>
      </c>
      <c r="H99" s="233">
        <v>0</v>
      </c>
      <c r="I99" s="233">
        <v>0</v>
      </c>
      <c r="J99" s="233">
        <v>0</v>
      </c>
      <c r="K99" s="29">
        <v>1</v>
      </c>
      <c r="L99" s="233">
        <v>205</v>
      </c>
      <c r="M99" s="233">
        <v>205</v>
      </c>
      <c r="N99" s="233">
        <v>0</v>
      </c>
      <c r="O99" s="29">
        <v>1</v>
      </c>
      <c r="P99" s="233">
        <v>0</v>
      </c>
      <c r="Q99" s="233">
        <v>0</v>
      </c>
      <c r="R99" s="233">
        <v>0</v>
      </c>
      <c r="S99" s="29">
        <v>1</v>
      </c>
      <c r="T99" s="233">
        <v>0</v>
      </c>
      <c r="U99" s="233">
        <v>0</v>
      </c>
      <c r="V99" s="233"/>
      <c r="W99" s="29">
        <v>1</v>
      </c>
      <c r="X99" s="233">
        <v>0</v>
      </c>
      <c r="Y99" s="233">
        <v>0</v>
      </c>
      <c r="Z99" s="233">
        <v>0</v>
      </c>
      <c r="AA99" s="29">
        <v>1</v>
      </c>
      <c r="AB99" s="233">
        <v>0</v>
      </c>
      <c r="AC99" s="233"/>
      <c r="AD99" s="233"/>
      <c r="AE99" s="29">
        <v>1</v>
      </c>
      <c r="AF99" s="233">
        <v>0</v>
      </c>
      <c r="AG99" s="233"/>
      <c r="AH99" s="73"/>
      <c r="AI99" s="29">
        <v>0</v>
      </c>
      <c r="AJ99" s="233"/>
      <c r="AK99" s="233"/>
      <c r="AL99" s="233"/>
      <c r="AM99" s="29">
        <v>0</v>
      </c>
      <c r="AN99" s="233"/>
      <c r="AO99" s="233"/>
      <c r="AP99" s="233"/>
      <c r="AQ99" s="29">
        <v>0</v>
      </c>
      <c r="AR99" s="233"/>
      <c r="AS99" s="233"/>
      <c r="AT99" s="233"/>
      <c r="AU99" s="135">
        <v>0</v>
      </c>
      <c r="AV99" s="233"/>
      <c r="AW99" s="233"/>
      <c r="AX99" s="233"/>
      <c r="AY99" s="128">
        <f t="shared" si="31"/>
        <v>8</v>
      </c>
    </row>
    <row r="100" spans="1:51" ht="45">
      <c r="A100" s="234"/>
      <c r="B100" s="85" t="s">
        <v>124</v>
      </c>
      <c r="C100" s="29">
        <v>0</v>
      </c>
      <c r="D100" s="233"/>
      <c r="E100" s="233"/>
      <c r="F100" s="233"/>
      <c r="G100" s="29">
        <v>0</v>
      </c>
      <c r="H100" s="233"/>
      <c r="I100" s="233"/>
      <c r="J100" s="233"/>
      <c r="K100" s="29">
        <v>0</v>
      </c>
      <c r="L100" s="233"/>
      <c r="M100" s="233"/>
      <c r="N100" s="233"/>
      <c r="O100" s="29">
        <v>0</v>
      </c>
      <c r="P100" s="233"/>
      <c r="Q100" s="233"/>
      <c r="R100" s="233"/>
      <c r="S100" s="29">
        <v>0</v>
      </c>
      <c r="T100" s="233"/>
      <c r="U100" s="233"/>
      <c r="V100" s="233"/>
      <c r="W100" s="29">
        <v>0</v>
      </c>
      <c r="X100" s="233"/>
      <c r="Y100" s="233"/>
      <c r="Z100" s="233"/>
      <c r="AA100" s="29">
        <v>0</v>
      </c>
      <c r="AB100" s="233"/>
      <c r="AC100" s="233"/>
      <c r="AD100" s="233"/>
      <c r="AE100" s="29">
        <v>0</v>
      </c>
      <c r="AF100" s="233"/>
      <c r="AG100" s="233"/>
      <c r="AH100" s="73"/>
      <c r="AI100" s="29">
        <v>2</v>
      </c>
      <c r="AJ100" s="233"/>
      <c r="AK100" s="233"/>
      <c r="AL100" s="233"/>
      <c r="AM100" s="29">
        <v>0</v>
      </c>
      <c r="AN100" s="233"/>
      <c r="AO100" s="233"/>
      <c r="AP100" s="233"/>
      <c r="AQ100" s="29">
        <v>0</v>
      </c>
      <c r="AR100" s="233"/>
      <c r="AS100" s="233"/>
      <c r="AT100" s="233"/>
      <c r="AU100" s="133">
        <v>0</v>
      </c>
      <c r="AV100" s="233"/>
      <c r="AW100" s="233"/>
      <c r="AX100" s="233"/>
      <c r="AY100" s="128">
        <f t="shared" si="31"/>
        <v>2</v>
      </c>
    </row>
    <row r="101" spans="1:51" ht="60">
      <c r="A101" s="234"/>
      <c r="B101" s="86" t="s">
        <v>125</v>
      </c>
      <c r="C101" s="149">
        <v>0</v>
      </c>
      <c r="D101" s="56">
        <v>0</v>
      </c>
      <c r="E101" s="56">
        <v>0</v>
      </c>
      <c r="F101" s="56">
        <v>0</v>
      </c>
      <c r="G101" s="149">
        <v>0</v>
      </c>
      <c r="H101" s="56">
        <v>0</v>
      </c>
      <c r="I101" s="56">
        <v>0</v>
      </c>
      <c r="J101" s="56">
        <v>0</v>
      </c>
      <c r="K101" s="149">
        <v>1</v>
      </c>
      <c r="L101" s="56">
        <v>0</v>
      </c>
      <c r="M101" s="56">
        <v>0</v>
      </c>
      <c r="N101" s="56">
        <v>0</v>
      </c>
      <c r="O101" s="149">
        <v>1</v>
      </c>
      <c r="P101" s="56">
        <v>0</v>
      </c>
      <c r="Q101" s="56">
        <v>0</v>
      </c>
      <c r="R101" s="56">
        <v>0</v>
      </c>
      <c r="S101" s="149">
        <v>1</v>
      </c>
      <c r="T101" s="56">
        <v>0</v>
      </c>
      <c r="U101" s="56">
        <v>0</v>
      </c>
      <c r="V101" s="56">
        <v>0</v>
      </c>
      <c r="W101" s="149">
        <v>0</v>
      </c>
      <c r="X101" s="56">
        <v>0</v>
      </c>
      <c r="Y101" s="56">
        <v>0</v>
      </c>
      <c r="Z101" s="56">
        <v>0</v>
      </c>
      <c r="AA101" s="149">
        <v>0</v>
      </c>
      <c r="AB101" s="56">
        <v>0</v>
      </c>
      <c r="AC101" s="56">
        <v>0</v>
      </c>
      <c r="AD101" s="56">
        <v>0</v>
      </c>
      <c r="AE101" s="149">
        <v>0</v>
      </c>
      <c r="AF101" s="56">
        <v>0</v>
      </c>
      <c r="AG101" s="56">
        <v>0</v>
      </c>
      <c r="AH101" s="75">
        <v>0</v>
      </c>
      <c r="AI101" s="149">
        <v>0</v>
      </c>
      <c r="AJ101" s="56">
        <v>422</v>
      </c>
      <c r="AK101" s="56">
        <v>422</v>
      </c>
      <c r="AL101" s="56">
        <v>422</v>
      </c>
      <c r="AM101" s="149"/>
      <c r="AN101" s="56">
        <v>0</v>
      </c>
      <c r="AO101" s="56">
        <v>0</v>
      </c>
      <c r="AP101" s="56">
        <v>0</v>
      </c>
      <c r="AQ101" s="149">
        <v>0</v>
      </c>
      <c r="AR101" s="56">
        <v>0</v>
      </c>
      <c r="AS101" s="56">
        <v>0</v>
      </c>
      <c r="AT101" s="56">
        <v>0</v>
      </c>
      <c r="AU101" s="129"/>
      <c r="AV101" s="56">
        <v>0</v>
      </c>
      <c r="AW101" s="56">
        <v>0</v>
      </c>
      <c r="AX101" s="56">
        <v>0</v>
      </c>
      <c r="AY101" s="128">
        <f t="shared" si="31"/>
        <v>3</v>
      </c>
    </row>
    <row r="102" spans="1:51" ht="75">
      <c r="A102" s="234"/>
      <c r="B102" s="110" t="s">
        <v>126</v>
      </c>
      <c r="C102" s="101">
        <v>1</v>
      </c>
      <c r="D102" s="102">
        <v>0</v>
      </c>
      <c r="E102" s="102">
        <v>0</v>
      </c>
      <c r="F102" s="102">
        <v>0</v>
      </c>
      <c r="G102" s="101">
        <v>1</v>
      </c>
      <c r="H102" s="102">
        <v>0</v>
      </c>
      <c r="I102" s="102">
        <v>0</v>
      </c>
      <c r="J102" s="102">
        <v>0</v>
      </c>
      <c r="K102" s="101">
        <v>1</v>
      </c>
      <c r="L102" s="102">
        <v>86</v>
      </c>
      <c r="M102" s="102">
        <v>86</v>
      </c>
      <c r="N102" s="102">
        <v>20</v>
      </c>
      <c r="O102" s="101">
        <v>1</v>
      </c>
      <c r="P102" s="102">
        <v>62</v>
      </c>
      <c r="Q102" s="102">
        <v>62</v>
      </c>
      <c r="R102" s="102">
        <v>9</v>
      </c>
      <c r="S102" s="101">
        <v>1</v>
      </c>
      <c r="T102" s="102">
        <v>160</v>
      </c>
      <c r="U102" s="102">
        <v>160</v>
      </c>
      <c r="V102" s="102">
        <v>39</v>
      </c>
      <c r="W102" s="101">
        <v>1</v>
      </c>
      <c r="X102" s="102">
        <v>0</v>
      </c>
      <c r="Y102" s="102">
        <v>0</v>
      </c>
      <c r="Z102" s="102">
        <v>0</v>
      </c>
      <c r="AA102" s="101">
        <v>1</v>
      </c>
      <c r="AB102" s="102">
        <v>0</v>
      </c>
      <c r="AC102" s="102">
        <v>0</v>
      </c>
      <c r="AD102" s="102">
        <v>0</v>
      </c>
      <c r="AE102" s="101">
        <v>1</v>
      </c>
      <c r="AF102" s="102">
        <v>0</v>
      </c>
      <c r="AG102" s="102">
        <v>0</v>
      </c>
      <c r="AH102" s="104">
        <v>0</v>
      </c>
      <c r="AI102" s="101">
        <v>0</v>
      </c>
      <c r="AJ102" s="102">
        <v>0</v>
      </c>
      <c r="AK102" s="102">
        <v>0</v>
      </c>
      <c r="AL102" s="102">
        <v>0</v>
      </c>
      <c r="AM102" s="101">
        <v>0</v>
      </c>
      <c r="AN102" s="102">
        <v>0</v>
      </c>
      <c r="AO102" s="102">
        <v>0</v>
      </c>
      <c r="AP102" s="102">
        <v>0</v>
      </c>
      <c r="AQ102" s="101">
        <v>1</v>
      </c>
      <c r="AR102" s="102">
        <v>42</v>
      </c>
      <c r="AS102" s="102">
        <v>42</v>
      </c>
      <c r="AT102" s="102">
        <v>9</v>
      </c>
      <c r="AU102" s="134">
        <v>0</v>
      </c>
      <c r="AV102" s="102">
        <v>0</v>
      </c>
      <c r="AW102" s="102">
        <v>0</v>
      </c>
      <c r="AX102" s="102">
        <v>0</v>
      </c>
      <c r="AY102" s="128">
        <f t="shared" si="31"/>
        <v>9</v>
      </c>
    </row>
    <row r="103" spans="1:51" ht="90.75" thickBot="1">
      <c r="A103" s="234"/>
      <c r="B103" s="169" t="s">
        <v>127</v>
      </c>
      <c r="C103" s="30">
        <v>1</v>
      </c>
      <c r="D103" s="233">
        <v>75</v>
      </c>
      <c r="E103" s="233">
        <v>75</v>
      </c>
      <c r="F103" s="233">
        <v>0</v>
      </c>
      <c r="G103" s="30">
        <v>1</v>
      </c>
      <c r="H103" s="233">
        <v>77</v>
      </c>
      <c r="I103" s="233">
        <v>75</v>
      </c>
      <c r="J103" s="233">
        <v>0</v>
      </c>
      <c r="K103" s="30">
        <v>1</v>
      </c>
      <c r="L103" s="233">
        <v>30</v>
      </c>
      <c r="M103" s="233">
        <v>30</v>
      </c>
      <c r="N103" s="233">
        <v>0</v>
      </c>
      <c r="O103" s="30">
        <v>1</v>
      </c>
      <c r="P103" s="233">
        <v>30</v>
      </c>
      <c r="Q103" s="233">
        <v>30</v>
      </c>
      <c r="R103" s="233">
        <v>0</v>
      </c>
      <c r="S103" s="30">
        <v>1</v>
      </c>
      <c r="T103" s="233">
        <v>80</v>
      </c>
      <c r="U103" s="233">
        <v>80</v>
      </c>
      <c r="V103" s="233">
        <v>0</v>
      </c>
      <c r="W103" s="30">
        <v>1</v>
      </c>
      <c r="X103" s="233">
        <v>77</v>
      </c>
      <c r="Y103" s="233">
        <v>77</v>
      </c>
      <c r="Z103" s="233">
        <v>0</v>
      </c>
      <c r="AA103" s="30">
        <v>1</v>
      </c>
      <c r="AB103" s="233">
        <v>38</v>
      </c>
      <c r="AC103" s="233">
        <v>38</v>
      </c>
      <c r="AD103" s="233">
        <v>0</v>
      </c>
      <c r="AE103" s="30">
        <v>1</v>
      </c>
      <c r="AF103" s="233">
        <v>102</v>
      </c>
      <c r="AG103" s="233">
        <v>102</v>
      </c>
      <c r="AH103" s="73">
        <v>0</v>
      </c>
      <c r="AI103" s="30">
        <v>0</v>
      </c>
      <c r="AJ103" s="233">
        <v>0</v>
      </c>
      <c r="AK103" s="233">
        <v>0</v>
      </c>
      <c r="AL103" s="233">
        <v>0</v>
      </c>
      <c r="AM103" s="30">
        <v>0</v>
      </c>
      <c r="AN103" s="233">
        <v>0</v>
      </c>
      <c r="AO103" s="233">
        <v>0</v>
      </c>
      <c r="AP103" s="233">
        <v>0</v>
      </c>
      <c r="AQ103" s="29">
        <v>0</v>
      </c>
      <c r="AR103" s="233">
        <v>88</v>
      </c>
      <c r="AS103" s="233">
        <v>88</v>
      </c>
      <c r="AT103" s="233">
        <v>0</v>
      </c>
      <c r="AU103" s="30">
        <f t="shared" ref="AU103" si="33">AU94+AU95+AU96+AU97+AU98+AU99+AU100+AU102</f>
        <v>0</v>
      </c>
      <c r="AV103" s="233">
        <v>0</v>
      </c>
      <c r="AW103" s="233">
        <v>0</v>
      </c>
      <c r="AX103" s="233">
        <v>0</v>
      </c>
      <c r="AY103" s="87">
        <f t="shared" si="31"/>
        <v>8</v>
      </c>
    </row>
    <row r="104" spans="1:51" ht="29.25" thickBot="1">
      <c r="A104" s="234"/>
      <c r="B104" s="10" t="s">
        <v>80</v>
      </c>
      <c r="C104" s="29">
        <f>C103+C102+C101+C100+C99+C98+C97+C96+C95</f>
        <v>10</v>
      </c>
      <c r="D104" s="59">
        <f t="shared" ref="D104:G104" si="34">D103+D102+D101+D100+D99+D98+D97+D96+D95</f>
        <v>655</v>
      </c>
      <c r="E104" s="59">
        <f t="shared" si="34"/>
        <v>423</v>
      </c>
      <c r="F104" s="59">
        <f t="shared" si="34"/>
        <v>232</v>
      </c>
      <c r="G104" s="29">
        <f t="shared" si="34"/>
        <v>10</v>
      </c>
      <c r="H104" s="58">
        <f t="shared" ref="H104:AX104" si="35">H95+H96+H97+H98+H99+H100+H101+H103</f>
        <v>802</v>
      </c>
      <c r="I104" s="58">
        <f t="shared" si="35"/>
        <v>790</v>
      </c>
      <c r="J104" s="58">
        <f t="shared" si="35"/>
        <v>573</v>
      </c>
      <c r="K104" s="29">
        <f t="shared" ref="K104" si="36">K103+K102+K101+K100+K99+K98+K97+K96+K95</f>
        <v>11</v>
      </c>
      <c r="L104" s="58">
        <f t="shared" si="35"/>
        <v>592</v>
      </c>
      <c r="M104" s="58">
        <f t="shared" si="35"/>
        <v>596</v>
      </c>
      <c r="N104" s="58">
        <f t="shared" si="35"/>
        <v>249</v>
      </c>
      <c r="O104" s="29">
        <f t="shared" ref="O104" si="37">O103+O102+O101+O100+O99+O98+O97+O96+O95</f>
        <v>10</v>
      </c>
      <c r="P104" s="58">
        <f t="shared" si="35"/>
        <v>322</v>
      </c>
      <c r="Q104" s="58">
        <f t="shared" si="35"/>
        <v>302</v>
      </c>
      <c r="R104" s="58">
        <f t="shared" si="35"/>
        <v>110</v>
      </c>
      <c r="S104" s="29">
        <f t="shared" ref="S104" si="38">S103+S102+S101+S100+S99+S98+S97+S96+S95</f>
        <v>10</v>
      </c>
      <c r="T104" s="58">
        <f t="shared" si="35"/>
        <v>421</v>
      </c>
      <c r="U104" s="58">
        <f t="shared" si="35"/>
        <v>417</v>
      </c>
      <c r="V104" s="58">
        <f t="shared" si="35"/>
        <v>10</v>
      </c>
      <c r="W104" s="29">
        <f t="shared" ref="W104" si="39">W103+W102+W101+W100+W99+W98+W97+W96+W95</f>
        <v>10</v>
      </c>
      <c r="X104" s="58">
        <f t="shared" si="35"/>
        <v>709</v>
      </c>
      <c r="Y104" s="58">
        <f t="shared" si="35"/>
        <v>703</v>
      </c>
      <c r="Z104" s="58">
        <f t="shared" si="35"/>
        <v>480</v>
      </c>
      <c r="AA104" s="29">
        <f t="shared" ref="AA104" si="40">AA103+AA102+AA101+AA100+AA99+AA98+AA97+AA96+AA95</f>
        <v>10</v>
      </c>
      <c r="AB104" s="58">
        <f t="shared" si="35"/>
        <v>240</v>
      </c>
      <c r="AC104" s="58">
        <f t="shared" si="35"/>
        <v>236</v>
      </c>
      <c r="AD104" s="58">
        <f t="shared" si="35"/>
        <v>80</v>
      </c>
      <c r="AE104" s="29">
        <f t="shared" ref="AE104" si="41">AE103+AE102+AE101+AE100+AE99+AE98+AE97+AE96+AE95</f>
        <v>10</v>
      </c>
      <c r="AF104" s="58">
        <f t="shared" si="35"/>
        <v>340</v>
      </c>
      <c r="AG104" s="58">
        <f t="shared" si="35"/>
        <v>332</v>
      </c>
      <c r="AH104" s="58">
        <f t="shared" si="35"/>
        <v>96</v>
      </c>
      <c r="AI104" s="29">
        <f t="shared" ref="AI104" si="42">AI103+AI102+AI101+AI100+AI99+AI98+AI97+AI96+AI95</f>
        <v>2</v>
      </c>
      <c r="AJ104" s="58">
        <f t="shared" si="35"/>
        <v>422</v>
      </c>
      <c r="AK104" s="58">
        <f t="shared" si="35"/>
        <v>422</v>
      </c>
      <c r="AL104" s="58">
        <f t="shared" si="35"/>
        <v>422</v>
      </c>
      <c r="AM104" s="29">
        <f t="shared" ref="AM104" si="43">AM103+AM102+AM101+AM100+AM99+AM98+AM97+AM96+AM95</f>
        <v>1</v>
      </c>
      <c r="AN104" s="58">
        <f t="shared" si="35"/>
        <v>0</v>
      </c>
      <c r="AO104" s="58">
        <f t="shared" si="35"/>
        <v>0</v>
      </c>
      <c r="AP104" s="58">
        <f t="shared" si="35"/>
        <v>0</v>
      </c>
      <c r="AQ104" s="29">
        <f t="shared" ref="AQ104" si="44">AQ103+AQ102+AQ101+AQ100+AQ99+AQ98+AQ97+AQ96+AQ95</f>
        <v>1</v>
      </c>
      <c r="AR104" s="58">
        <f t="shared" si="35"/>
        <v>88</v>
      </c>
      <c r="AS104" s="58">
        <f t="shared" si="35"/>
        <v>88</v>
      </c>
      <c r="AT104" s="58">
        <f t="shared" si="35"/>
        <v>0</v>
      </c>
      <c r="AU104" s="29">
        <f t="shared" ref="AU104" si="45">AU103+AU102+AU101+AU100+AU99+AU98+AU97+AU96+AU95</f>
        <v>0</v>
      </c>
      <c r="AV104" s="58">
        <f t="shared" si="35"/>
        <v>0</v>
      </c>
      <c r="AW104" s="58">
        <f t="shared" si="35"/>
        <v>0</v>
      </c>
      <c r="AX104" s="58">
        <f t="shared" si="35"/>
        <v>0</v>
      </c>
      <c r="AY104" s="88">
        <f>AU104+AQ104+AM104+AI104+AE104+AA104+W104+S104+O104+K104+G104+C104</f>
        <v>85</v>
      </c>
    </row>
    <row r="105" spans="1:51" ht="45.75" thickBot="1">
      <c r="A105" s="234"/>
      <c r="B105" s="9" t="s">
        <v>81</v>
      </c>
      <c r="C105" s="29">
        <v>1</v>
      </c>
      <c r="D105" s="233">
        <v>1117</v>
      </c>
      <c r="E105" s="233">
        <v>945</v>
      </c>
      <c r="F105" s="233">
        <v>564</v>
      </c>
      <c r="G105" s="29">
        <v>1</v>
      </c>
      <c r="H105" s="233">
        <v>1513</v>
      </c>
      <c r="I105" s="233">
        <v>1482</v>
      </c>
      <c r="J105" s="233">
        <v>709</v>
      </c>
      <c r="K105" s="29">
        <v>1</v>
      </c>
      <c r="L105" s="233">
        <v>603</v>
      </c>
      <c r="M105" s="233">
        <v>588</v>
      </c>
      <c r="N105" s="233">
        <v>247</v>
      </c>
      <c r="O105" s="29">
        <v>1</v>
      </c>
      <c r="P105" s="233">
        <v>1552</v>
      </c>
      <c r="Q105" s="233">
        <v>1519</v>
      </c>
      <c r="R105" s="233">
        <v>1044</v>
      </c>
      <c r="S105" s="29">
        <v>1</v>
      </c>
      <c r="T105" s="233">
        <v>1407</v>
      </c>
      <c r="U105" s="24">
        <v>1368</v>
      </c>
      <c r="V105" s="233">
        <v>0</v>
      </c>
      <c r="W105" s="29">
        <v>1</v>
      </c>
      <c r="X105" s="233">
        <v>733</v>
      </c>
      <c r="Y105" s="233">
        <v>721</v>
      </c>
      <c r="Z105" s="233">
        <v>501</v>
      </c>
      <c r="AA105" s="29">
        <v>1</v>
      </c>
      <c r="AB105" s="233">
        <v>1117</v>
      </c>
      <c r="AC105" s="233">
        <v>945</v>
      </c>
      <c r="AD105" s="233">
        <v>602</v>
      </c>
      <c r="AE105" s="29">
        <v>1</v>
      </c>
      <c r="AF105" s="233">
        <v>1513</v>
      </c>
      <c r="AG105" s="233">
        <v>1482</v>
      </c>
      <c r="AH105" s="73">
        <v>476</v>
      </c>
      <c r="AI105" s="29">
        <v>0</v>
      </c>
      <c r="AJ105" s="233">
        <v>0</v>
      </c>
      <c r="AK105" s="233">
        <v>0</v>
      </c>
      <c r="AL105" s="233">
        <v>0</v>
      </c>
      <c r="AM105" s="29">
        <v>0</v>
      </c>
      <c r="AN105" s="233">
        <v>0</v>
      </c>
      <c r="AO105" s="233">
        <v>0</v>
      </c>
      <c r="AP105" s="233">
        <v>0</v>
      </c>
      <c r="AQ105" s="29">
        <v>0</v>
      </c>
      <c r="AR105" s="233">
        <v>603</v>
      </c>
      <c r="AS105" s="233">
        <v>588</v>
      </c>
      <c r="AT105" s="233">
        <v>277</v>
      </c>
      <c r="AU105" s="133">
        <v>0</v>
      </c>
      <c r="AV105" s="233">
        <v>0</v>
      </c>
      <c r="AW105" s="233">
        <v>0</v>
      </c>
      <c r="AX105" s="233">
        <v>0</v>
      </c>
      <c r="AY105" s="205">
        <f>C105+G105+K105+O105+S105+W105+AA105+AE105++AI105+AM105+AQ105+AU105</f>
        <v>8</v>
      </c>
    </row>
    <row r="106" spans="1:51" ht="45.75" thickBot="1">
      <c r="A106" s="234"/>
      <c r="B106" s="9" t="s">
        <v>82</v>
      </c>
      <c r="C106" s="149">
        <v>1</v>
      </c>
      <c r="D106" s="56">
        <v>0</v>
      </c>
      <c r="E106" s="56"/>
      <c r="F106" s="56"/>
      <c r="G106" s="149">
        <v>1</v>
      </c>
      <c r="H106" s="56">
        <v>0</v>
      </c>
      <c r="I106" s="56"/>
      <c r="J106" s="56"/>
      <c r="K106" s="149">
        <v>1</v>
      </c>
      <c r="L106" s="56">
        <v>0</v>
      </c>
      <c r="M106" s="56"/>
      <c r="N106" s="56"/>
      <c r="O106" s="149">
        <v>1</v>
      </c>
      <c r="P106" s="56">
        <v>0</v>
      </c>
      <c r="Q106" s="56"/>
      <c r="R106" s="56"/>
      <c r="S106" s="149">
        <v>1</v>
      </c>
      <c r="T106" s="56">
        <v>0</v>
      </c>
      <c r="U106" s="56"/>
      <c r="V106" s="56"/>
      <c r="W106" s="149">
        <v>1</v>
      </c>
      <c r="X106" s="56">
        <v>0</v>
      </c>
      <c r="Y106" s="56"/>
      <c r="Z106" s="56"/>
      <c r="AA106" s="149">
        <v>1</v>
      </c>
      <c r="AB106" s="56">
        <v>0</v>
      </c>
      <c r="AC106" s="56"/>
      <c r="AD106" s="56"/>
      <c r="AE106" s="149">
        <v>1</v>
      </c>
      <c r="AF106" s="56">
        <v>0</v>
      </c>
      <c r="AG106" s="56"/>
      <c r="AH106" s="75"/>
      <c r="AI106" s="149">
        <v>0</v>
      </c>
      <c r="AJ106" s="56"/>
      <c r="AK106" s="56"/>
      <c r="AL106" s="56"/>
      <c r="AM106" s="149">
        <v>0</v>
      </c>
      <c r="AN106" s="56"/>
      <c r="AO106" s="56"/>
      <c r="AP106" s="56"/>
      <c r="AQ106" s="149">
        <v>0</v>
      </c>
      <c r="AR106" s="56"/>
      <c r="AS106" s="56"/>
      <c r="AT106" s="56"/>
      <c r="AU106" s="133">
        <v>0</v>
      </c>
      <c r="AV106" s="56"/>
      <c r="AW106" s="56"/>
      <c r="AX106" s="56"/>
      <c r="AY106" s="205">
        <f>C106+G106+K106+O106+S106+W106+AA106+AE106++AI106+AM106+AQ106+AU106</f>
        <v>8</v>
      </c>
    </row>
    <row r="107" spans="1:51" ht="45">
      <c r="A107" s="234"/>
      <c r="B107" s="116" t="s">
        <v>128</v>
      </c>
      <c r="C107" s="101">
        <v>0</v>
      </c>
      <c r="D107" s="102"/>
      <c r="E107" s="102"/>
      <c r="F107" s="102"/>
      <c r="G107" s="101">
        <v>0</v>
      </c>
      <c r="H107" s="102"/>
      <c r="I107" s="102"/>
      <c r="J107" s="102"/>
      <c r="K107" s="101">
        <v>0</v>
      </c>
      <c r="L107" s="102"/>
      <c r="M107" s="102"/>
      <c r="N107" s="102"/>
      <c r="O107" s="101">
        <v>0</v>
      </c>
      <c r="P107" s="102"/>
      <c r="Q107" s="102"/>
      <c r="R107" s="102"/>
      <c r="S107" s="101">
        <v>0</v>
      </c>
      <c r="T107" s="102"/>
      <c r="U107" s="102"/>
      <c r="V107" s="102"/>
      <c r="W107" s="101">
        <v>0</v>
      </c>
      <c r="X107" s="102"/>
      <c r="Y107" s="102"/>
      <c r="Z107" s="102"/>
      <c r="AA107" s="101">
        <v>0</v>
      </c>
      <c r="AB107" s="102"/>
      <c r="AC107" s="102"/>
      <c r="AD107" s="102"/>
      <c r="AE107" s="101">
        <v>0</v>
      </c>
      <c r="AF107" s="102"/>
      <c r="AG107" s="102"/>
      <c r="AH107" s="104"/>
      <c r="AI107" s="101">
        <v>0</v>
      </c>
      <c r="AJ107" s="102"/>
      <c r="AK107" s="102"/>
      <c r="AL107" s="102"/>
      <c r="AM107" s="101">
        <v>0</v>
      </c>
      <c r="AN107" s="102"/>
      <c r="AO107" s="102"/>
      <c r="AP107" s="102"/>
      <c r="AQ107" s="101">
        <v>1</v>
      </c>
      <c r="AR107" s="102"/>
      <c r="AS107" s="102"/>
      <c r="AT107" s="102"/>
      <c r="AU107" s="134">
        <v>0</v>
      </c>
      <c r="AV107" s="102"/>
      <c r="AW107" s="102"/>
      <c r="AX107" s="102"/>
      <c r="AY107" s="205">
        <f>C107+G107+K107+O107+S107+W107+AA107+AE107++AI107+AM107+AQ107+AU107</f>
        <v>1</v>
      </c>
    </row>
    <row r="108" spans="1:51" ht="60.75" thickBot="1">
      <c r="A108" s="234"/>
      <c r="B108" s="83" t="s">
        <v>129</v>
      </c>
      <c r="C108" s="29">
        <v>0</v>
      </c>
      <c r="D108" s="233"/>
      <c r="E108" s="233"/>
      <c r="F108" s="233"/>
      <c r="G108" s="29">
        <v>0</v>
      </c>
      <c r="H108" s="233"/>
      <c r="I108" s="233"/>
      <c r="J108" s="233"/>
      <c r="K108" s="29">
        <v>0</v>
      </c>
      <c r="L108" s="233"/>
      <c r="M108" s="233"/>
      <c r="N108" s="233"/>
      <c r="O108" s="29">
        <v>0</v>
      </c>
      <c r="P108" s="233"/>
      <c r="Q108" s="233"/>
      <c r="R108" s="233"/>
      <c r="S108" s="29">
        <v>0</v>
      </c>
      <c r="T108" s="233"/>
      <c r="U108" s="233"/>
      <c r="V108" s="233"/>
      <c r="W108" s="29">
        <v>0</v>
      </c>
      <c r="X108" s="233"/>
      <c r="Y108" s="233"/>
      <c r="Z108" s="233"/>
      <c r="AA108" s="29">
        <v>0</v>
      </c>
      <c r="AB108" s="233"/>
      <c r="AC108" s="233"/>
      <c r="AD108" s="233"/>
      <c r="AE108" s="29">
        <v>0</v>
      </c>
      <c r="AF108" s="233"/>
      <c r="AG108" s="233"/>
      <c r="AH108" s="73"/>
      <c r="AI108" s="29">
        <v>0</v>
      </c>
      <c r="AJ108" s="233"/>
      <c r="AK108" s="233"/>
      <c r="AL108" s="233"/>
      <c r="AM108" s="29">
        <v>0</v>
      </c>
      <c r="AN108" s="233"/>
      <c r="AO108" s="233"/>
      <c r="AP108" s="233"/>
      <c r="AQ108" s="29">
        <v>0</v>
      </c>
      <c r="AR108" s="233"/>
      <c r="AS108" s="233"/>
      <c r="AT108" s="233"/>
      <c r="AU108" s="29">
        <f t="shared" ref="AU108" si="46">AU104+AU105+AU106+AU107+AU107</f>
        <v>0</v>
      </c>
      <c r="AV108" s="233"/>
      <c r="AW108" s="233"/>
      <c r="AX108" s="233"/>
      <c r="AY108" s="88"/>
    </row>
    <row r="109" spans="1:51" ht="15.75" thickBot="1">
      <c r="A109" s="234"/>
      <c r="B109" s="7" t="s">
        <v>83</v>
      </c>
      <c r="C109" s="29">
        <f>C108+C107+C106+C105</f>
        <v>2</v>
      </c>
      <c r="D109" s="59">
        <f t="shared" ref="D109:AX109" si="47">D105+D106+D107+D108+D108</f>
        <v>1117</v>
      </c>
      <c r="E109" s="59">
        <f t="shared" si="47"/>
        <v>945</v>
      </c>
      <c r="F109" s="59">
        <f t="shared" si="47"/>
        <v>564</v>
      </c>
      <c r="G109" s="29">
        <v>2</v>
      </c>
      <c r="H109" s="59">
        <f t="shared" si="47"/>
        <v>1513</v>
      </c>
      <c r="I109" s="59">
        <f t="shared" si="47"/>
        <v>1482</v>
      </c>
      <c r="J109" s="59">
        <f t="shared" si="47"/>
        <v>709</v>
      </c>
      <c r="K109" s="29">
        <v>2</v>
      </c>
      <c r="L109" s="59">
        <f t="shared" si="47"/>
        <v>603</v>
      </c>
      <c r="M109" s="59">
        <f t="shared" si="47"/>
        <v>588</v>
      </c>
      <c r="N109" s="59">
        <f t="shared" si="47"/>
        <v>247</v>
      </c>
      <c r="O109" s="29">
        <v>2</v>
      </c>
      <c r="P109" s="59">
        <f t="shared" si="47"/>
        <v>1552</v>
      </c>
      <c r="Q109" s="59">
        <f t="shared" si="47"/>
        <v>1519</v>
      </c>
      <c r="R109" s="59">
        <f t="shared" si="47"/>
        <v>1044</v>
      </c>
      <c r="S109" s="29">
        <v>2</v>
      </c>
      <c r="T109" s="59">
        <f t="shared" si="47"/>
        <v>1407</v>
      </c>
      <c r="U109" s="59">
        <f t="shared" si="47"/>
        <v>1368</v>
      </c>
      <c r="V109" s="59">
        <f t="shared" si="47"/>
        <v>0</v>
      </c>
      <c r="W109" s="29">
        <v>2</v>
      </c>
      <c r="X109" s="59">
        <f t="shared" si="47"/>
        <v>733</v>
      </c>
      <c r="Y109" s="59">
        <f t="shared" si="47"/>
        <v>721</v>
      </c>
      <c r="Z109" s="59">
        <f t="shared" si="47"/>
        <v>501</v>
      </c>
      <c r="AA109" s="29">
        <v>2</v>
      </c>
      <c r="AB109" s="59">
        <f t="shared" si="47"/>
        <v>1117</v>
      </c>
      <c r="AC109" s="59">
        <f t="shared" si="47"/>
        <v>945</v>
      </c>
      <c r="AD109" s="59">
        <f t="shared" si="47"/>
        <v>602</v>
      </c>
      <c r="AE109" s="29">
        <v>2</v>
      </c>
      <c r="AF109" s="59">
        <f t="shared" si="47"/>
        <v>1513</v>
      </c>
      <c r="AG109" s="59">
        <f t="shared" si="47"/>
        <v>1482</v>
      </c>
      <c r="AH109" s="59">
        <f t="shared" si="47"/>
        <v>476</v>
      </c>
      <c r="AI109" s="29">
        <v>0</v>
      </c>
      <c r="AJ109" s="59">
        <f t="shared" si="47"/>
        <v>0</v>
      </c>
      <c r="AK109" s="59">
        <f t="shared" si="47"/>
        <v>0</v>
      </c>
      <c r="AL109" s="59">
        <f t="shared" si="47"/>
        <v>0</v>
      </c>
      <c r="AM109" s="29">
        <v>0</v>
      </c>
      <c r="AN109" s="59">
        <f t="shared" si="47"/>
        <v>0</v>
      </c>
      <c r="AO109" s="59">
        <f t="shared" si="47"/>
        <v>0</v>
      </c>
      <c r="AP109" s="59">
        <f t="shared" si="47"/>
        <v>0</v>
      </c>
      <c r="AQ109" s="29">
        <f t="shared" si="47"/>
        <v>1</v>
      </c>
      <c r="AR109" s="59">
        <f t="shared" si="47"/>
        <v>603</v>
      </c>
      <c r="AS109" s="59">
        <f t="shared" si="47"/>
        <v>588</v>
      </c>
      <c r="AT109" s="59">
        <f t="shared" si="47"/>
        <v>277</v>
      </c>
      <c r="AU109" s="135">
        <v>0</v>
      </c>
      <c r="AV109" s="59">
        <f t="shared" si="47"/>
        <v>0</v>
      </c>
      <c r="AW109" s="59">
        <f t="shared" si="47"/>
        <v>0</v>
      </c>
      <c r="AX109" s="59">
        <f t="shared" si="47"/>
        <v>0</v>
      </c>
      <c r="AY109" s="205">
        <f>C109+G109+K109+O109+S109+W109+AA109+AE109++AI109+AM109+AQ109+AU109</f>
        <v>17</v>
      </c>
    </row>
    <row r="110" spans="1:51" ht="60.75" thickBot="1">
      <c r="A110" s="234"/>
      <c r="B110" s="5" t="s">
        <v>84</v>
      </c>
      <c r="C110" s="30">
        <v>2</v>
      </c>
      <c r="D110" s="233">
        <v>0</v>
      </c>
      <c r="E110" s="56">
        <v>0</v>
      </c>
      <c r="F110" s="233">
        <v>0</v>
      </c>
      <c r="G110" s="30">
        <v>2</v>
      </c>
      <c r="H110" s="233">
        <v>0</v>
      </c>
      <c r="I110" s="233">
        <v>0</v>
      </c>
      <c r="J110" s="233">
        <v>0</v>
      </c>
      <c r="K110" s="29">
        <v>2</v>
      </c>
      <c r="L110" s="233">
        <v>0</v>
      </c>
      <c r="M110" s="233">
        <v>0</v>
      </c>
      <c r="N110" s="233">
        <v>0</v>
      </c>
      <c r="O110" s="29">
        <v>2</v>
      </c>
      <c r="P110" s="233">
        <v>0</v>
      </c>
      <c r="Q110" s="233">
        <v>0</v>
      </c>
      <c r="R110" s="233">
        <v>0</v>
      </c>
      <c r="S110" s="29">
        <v>2</v>
      </c>
      <c r="T110" s="233">
        <v>0</v>
      </c>
      <c r="U110" s="233">
        <v>0</v>
      </c>
      <c r="V110" s="233"/>
      <c r="W110" s="29">
        <v>2</v>
      </c>
      <c r="X110" s="233">
        <v>0</v>
      </c>
      <c r="Y110" s="233">
        <v>0</v>
      </c>
      <c r="Z110" s="233">
        <v>0</v>
      </c>
      <c r="AA110" s="29">
        <v>2</v>
      </c>
      <c r="AB110" s="233">
        <v>0</v>
      </c>
      <c r="AC110" s="233">
        <v>0</v>
      </c>
      <c r="AD110" s="233">
        <v>0</v>
      </c>
      <c r="AE110" s="29">
        <v>2</v>
      </c>
      <c r="AF110" s="233">
        <v>0</v>
      </c>
      <c r="AG110" s="233">
        <v>0</v>
      </c>
      <c r="AH110" s="73">
        <v>0</v>
      </c>
      <c r="AI110" s="29">
        <v>0</v>
      </c>
      <c r="AJ110" s="233">
        <v>0</v>
      </c>
      <c r="AK110" s="233">
        <v>0</v>
      </c>
      <c r="AL110" s="233">
        <v>0</v>
      </c>
      <c r="AM110" s="29">
        <v>0</v>
      </c>
      <c r="AN110" s="233">
        <v>0</v>
      </c>
      <c r="AO110" s="233">
        <v>0</v>
      </c>
      <c r="AP110" s="233">
        <v>0</v>
      </c>
      <c r="AQ110" s="29">
        <v>0</v>
      </c>
      <c r="AR110" s="233">
        <v>0</v>
      </c>
      <c r="AS110" s="233">
        <v>0</v>
      </c>
      <c r="AT110" s="233">
        <v>0</v>
      </c>
      <c r="AU110" s="135">
        <v>0</v>
      </c>
      <c r="AV110" s="233">
        <v>0</v>
      </c>
      <c r="AW110" s="233">
        <v>0</v>
      </c>
      <c r="AX110" s="233">
        <v>0</v>
      </c>
      <c r="AY110" s="205">
        <f t="shared" ref="AY110:AY116" si="48">C110+G110+K110+O110+S110+W110+AA110+AE110+AI110+AM110+AQ110+AU110</f>
        <v>16</v>
      </c>
    </row>
    <row r="111" spans="1:51" ht="45.75" thickBot="1">
      <c r="A111" s="234"/>
      <c r="B111" s="6" t="s">
        <v>85</v>
      </c>
      <c r="C111" s="29">
        <v>1</v>
      </c>
      <c r="D111" s="57">
        <v>20</v>
      </c>
      <c r="E111" s="57">
        <v>20</v>
      </c>
      <c r="F111" s="57">
        <v>20</v>
      </c>
      <c r="G111" s="29">
        <v>1</v>
      </c>
      <c r="H111" s="57">
        <v>30</v>
      </c>
      <c r="I111" s="57">
        <v>30</v>
      </c>
      <c r="J111" s="57">
        <v>30</v>
      </c>
      <c r="K111" s="29">
        <v>1</v>
      </c>
      <c r="L111" s="57">
        <v>15</v>
      </c>
      <c r="M111" s="57">
        <v>15</v>
      </c>
      <c r="N111" s="57">
        <v>15</v>
      </c>
      <c r="O111" s="29">
        <v>1</v>
      </c>
      <c r="P111" s="57">
        <v>20</v>
      </c>
      <c r="Q111" s="57">
        <v>20</v>
      </c>
      <c r="R111" s="57">
        <v>20</v>
      </c>
      <c r="S111" s="29">
        <v>1</v>
      </c>
      <c r="T111" s="57">
        <v>15</v>
      </c>
      <c r="U111" s="57">
        <v>15</v>
      </c>
      <c r="V111" s="57">
        <v>12</v>
      </c>
      <c r="W111" s="29">
        <v>1</v>
      </c>
      <c r="X111" s="57">
        <v>18</v>
      </c>
      <c r="Y111" s="57">
        <v>18</v>
      </c>
      <c r="Z111" s="57">
        <v>18</v>
      </c>
      <c r="AA111" s="29">
        <v>1</v>
      </c>
      <c r="AB111" s="57">
        <v>10</v>
      </c>
      <c r="AC111" s="57">
        <v>10</v>
      </c>
      <c r="AD111" s="57">
        <v>10</v>
      </c>
      <c r="AE111" s="29">
        <v>1</v>
      </c>
      <c r="AF111" s="57">
        <v>7</v>
      </c>
      <c r="AG111" s="57">
        <v>7</v>
      </c>
      <c r="AH111" s="98">
        <v>7</v>
      </c>
      <c r="AI111" s="29">
        <v>0</v>
      </c>
      <c r="AJ111" s="233">
        <v>0</v>
      </c>
      <c r="AK111" s="233">
        <v>0</v>
      </c>
      <c r="AL111" s="233">
        <v>0</v>
      </c>
      <c r="AM111" s="29">
        <v>0</v>
      </c>
      <c r="AN111" s="233">
        <v>0</v>
      </c>
      <c r="AO111" s="233">
        <v>0</v>
      </c>
      <c r="AP111" s="233">
        <v>0</v>
      </c>
      <c r="AQ111" s="29">
        <v>0</v>
      </c>
      <c r="AR111" s="233">
        <v>20</v>
      </c>
      <c r="AS111" s="233">
        <v>20</v>
      </c>
      <c r="AT111" s="233">
        <v>20</v>
      </c>
      <c r="AU111" s="135">
        <v>0</v>
      </c>
      <c r="AV111" s="233">
        <v>0</v>
      </c>
      <c r="AW111" s="233">
        <v>0</v>
      </c>
      <c r="AX111" s="233">
        <v>0</v>
      </c>
      <c r="AY111" s="205">
        <f t="shared" si="48"/>
        <v>8</v>
      </c>
    </row>
    <row r="112" spans="1:51" ht="45.75" thickBot="1">
      <c r="A112" s="234"/>
      <c r="B112" s="9" t="s">
        <v>86</v>
      </c>
      <c r="C112" s="30">
        <f>SUM(C111)</f>
        <v>1</v>
      </c>
      <c r="D112" s="233">
        <v>0</v>
      </c>
      <c r="E112" s="56">
        <v>0</v>
      </c>
      <c r="F112" s="233">
        <v>0</v>
      </c>
      <c r="G112" s="30">
        <f>SUM(G111)</f>
        <v>1</v>
      </c>
      <c r="H112" s="233">
        <v>0</v>
      </c>
      <c r="I112" s="233">
        <v>0</v>
      </c>
      <c r="J112" s="233">
        <v>0</v>
      </c>
      <c r="K112" s="30">
        <f t="shared" ref="K112" si="49">K111</f>
        <v>1</v>
      </c>
      <c r="L112" s="233">
        <v>0</v>
      </c>
      <c r="M112" s="233">
        <v>0</v>
      </c>
      <c r="N112" s="233">
        <v>0</v>
      </c>
      <c r="O112" s="30">
        <f t="shared" ref="O112" si="50">O111</f>
        <v>1</v>
      </c>
      <c r="P112" s="233">
        <v>0</v>
      </c>
      <c r="Q112" s="233">
        <v>0</v>
      </c>
      <c r="R112" s="233">
        <v>0</v>
      </c>
      <c r="S112" s="30">
        <f t="shared" ref="S112" si="51">S111</f>
        <v>1</v>
      </c>
      <c r="T112" s="233">
        <v>0</v>
      </c>
      <c r="U112" s="24">
        <v>0</v>
      </c>
      <c r="V112" s="233"/>
      <c r="W112" s="30">
        <f t="shared" ref="W112" si="52">W111</f>
        <v>1</v>
      </c>
      <c r="X112" s="233">
        <v>0</v>
      </c>
      <c r="Y112" s="233">
        <v>0</v>
      </c>
      <c r="Z112" s="59">
        <v>0</v>
      </c>
      <c r="AA112" s="30">
        <f t="shared" ref="AA112" si="53">AA111</f>
        <v>1</v>
      </c>
      <c r="AB112" s="233">
        <v>0</v>
      </c>
      <c r="AC112" s="233">
        <v>0</v>
      </c>
      <c r="AD112" s="233">
        <v>0</v>
      </c>
      <c r="AE112" s="30">
        <f t="shared" ref="AE112" si="54">AE111</f>
        <v>1</v>
      </c>
      <c r="AF112" s="233">
        <v>0</v>
      </c>
      <c r="AG112" s="233">
        <v>0</v>
      </c>
      <c r="AH112" s="73">
        <v>0</v>
      </c>
      <c r="AI112" s="29">
        <v>0</v>
      </c>
      <c r="AJ112" s="233"/>
      <c r="AK112" s="233"/>
      <c r="AL112" s="233"/>
      <c r="AM112" s="29">
        <v>0</v>
      </c>
      <c r="AN112" s="233"/>
      <c r="AO112" s="233"/>
      <c r="AP112" s="233"/>
      <c r="AQ112" s="29">
        <v>0</v>
      </c>
      <c r="AR112" s="233"/>
      <c r="AS112" s="233"/>
      <c r="AT112" s="233"/>
      <c r="AU112" s="133">
        <v>0</v>
      </c>
      <c r="AV112" s="233"/>
      <c r="AW112" s="233"/>
      <c r="AX112" s="233"/>
      <c r="AY112" s="205">
        <f t="shared" si="48"/>
        <v>8</v>
      </c>
    </row>
    <row r="113" spans="1:51" ht="45.75" thickBot="1">
      <c r="A113" s="234"/>
      <c r="B113" s="9" t="s">
        <v>87</v>
      </c>
      <c r="C113" s="148">
        <v>1</v>
      </c>
      <c r="D113" s="71">
        <v>78</v>
      </c>
      <c r="E113" s="71">
        <v>78</v>
      </c>
      <c r="F113" s="71">
        <v>78</v>
      </c>
      <c r="G113" s="148">
        <v>1</v>
      </c>
      <c r="H113" s="71">
        <v>159</v>
      </c>
      <c r="I113" s="71">
        <v>159</v>
      </c>
      <c r="J113" s="71">
        <v>159</v>
      </c>
      <c r="K113" s="148">
        <v>1</v>
      </c>
      <c r="L113" s="71">
        <v>69</v>
      </c>
      <c r="M113" s="71">
        <v>69</v>
      </c>
      <c r="N113" s="71">
        <v>69</v>
      </c>
      <c r="O113" s="148">
        <v>1</v>
      </c>
      <c r="P113" s="71">
        <v>83</v>
      </c>
      <c r="Q113" s="71">
        <v>83</v>
      </c>
      <c r="R113" s="71">
        <v>83</v>
      </c>
      <c r="S113" s="148">
        <v>1</v>
      </c>
      <c r="T113" s="71">
        <v>243</v>
      </c>
      <c r="U113" s="71">
        <v>243</v>
      </c>
      <c r="V113" s="71">
        <v>65</v>
      </c>
      <c r="W113" s="148">
        <v>1</v>
      </c>
      <c r="X113" s="71">
        <v>82</v>
      </c>
      <c r="Y113" s="71">
        <v>82</v>
      </c>
      <c r="Z113" s="159">
        <v>82</v>
      </c>
      <c r="AA113" s="148">
        <v>1</v>
      </c>
      <c r="AB113" s="71">
        <v>27</v>
      </c>
      <c r="AC113" s="71">
        <v>27</v>
      </c>
      <c r="AD113" s="71">
        <v>27</v>
      </c>
      <c r="AE113" s="148">
        <v>1</v>
      </c>
      <c r="AF113" s="71">
        <v>39</v>
      </c>
      <c r="AG113" s="71">
        <v>39</v>
      </c>
      <c r="AH113" s="182">
        <v>39</v>
      </c>
      <c r="AI113" s="149">
        <v>0</v>
      </c>
      <c r="AJ113" s="56">
        <v>0</v>
      </c>
      <c r="AK113" s="56">
        <v>0</v>
      </c>
      <c r="AL113" s="56">
        <v>0</v>
      </c>
      <c r="AM113" s="149">
        <v>0</v>
      </c>
      <c r="AN113" s="56">
        <v>0</v>
      </c>
      <c r="AO113" s="56">
        <v>0</v>
      </c>
      <c r="AP113" s="56">
        <v>0</v>
      </c>
      <c r="AQ113" s="149">
        <v>1</v>
      </c>
      <c r="AR113" s="56">
        <v>30</v>
      </c>
      <c r="AS113" s="56">
        <v>30</v>
      </c>
      <c r="AT113" s="56">
        <v>7</v>
      </c>
      <c r="AU113" s="133">
        <v>0</v>
      </c>
      <c r="AV113" s="56">
        <v>0</v>
      </c>
      <c r="AW113" s="56">
        <v>0</v>
      </c>
      <c r="AX113" s="56">
        <v>0</v>
      </c>
      <c r="AY113" s="205">
        <f t="shared" si="48"/>
        <v>9</v>
      </c>
    </row>
    <row r="114" spans="1:51" ht="45">
      <c r="A114" s="234"/>
      <c r="B114" s="116" t="s">
        <v>139</v>
      </c>
      <c r="C114" s="112">
        <v>0</v>
      </c>
      <c r="D114" s="103"/>
      <c r="E114" s="103"/>
      <c r="F114" s="103"/>
      <c r="G114" s="112">
        <v>0</v>
      </c>
      <c r="H114" s="103"/>
      <c r="I114" s="103"/>
      <c r="J114" s="103"/>
      <c r="K114" s="112">
        <v>0</v>
      </c>
      <c r="L114" s="103"/>
      <c r="M114" s="103"/>
      <c r="N114" s="103"/>
      <c r="O114" s="112">
        <v>2</v>
      </c>
      <c r="P114" s="103"/>
      <c r="Q114" s="103"/>
      <c r="R114" s="103"/>
      <c r="S114" s="112">
        <v>0</v>
      </c>
      <c r="T114" s="103"/>
      <c r="U114" s="103"/>
      <c r="V114" s="103"/>
      <c r="W114" s="112">
        <v>0</v>
      </c>
      <c r="X114" s="103"/>
      <c r="Y114" s="103"/>
      <c r="Z114" s="113"/>
      <c r="AA114" s="112">
        <v>0</v>
      </c>
      <c r="AB114" s="103"/>
      <c r="AC114" s="103"/>
      <c r="AD114" s="103"/>
      <c r="AE114" s="112">
        <v>0</v>
      </c>
      <c r="AF114" s="103"/>
      <c r="AG114" s="103"/>
      <c r="AH114" s="114"/>
      <c r="AI114" s="101">
        <v>0</v>
      </c>
      <c r="AJ114" s="102"/>
      <c r="AK114" s="102"/>
      <c r="AL114" s="102"/>
      <c r="AM114" s="101">
        <v>0</v>
      </c>
      <c r="AN114" s="102"/>
      <c r="AO114" s="102"/>
      <c r="AP114" s="102"/>
      <c r="AQ114" s="101">
        <v>0</v>
      </c>
      <c r="AR114" s="102"/>
      <c r="AS114" s="102"/>
      <c r="AT114" s="102"/>
      <c r="AU114" s="134">
        <v>0</v>
      </c>
      <c r="AV114" s="102"/>
      <c r="AW114" s="102"/>
      <c r="AX114" s="102"/>
      <c r="AY114" s="205">
        <f t="shared" si="48"/>
        <v>2</v>
      </c>
    </row>
    <row r="115" spans="1:51" ht="60">
      <c r="A115" s="234"/>
      <c r="B115" s="116" t="s">
        <v>131</v>
      </c>
      <c r="C115" s="112">
        <v>0</v>
      </c>
      <c r="D115" s="103"/>
      <c r="E115" s="103"/>
      <c r="F115" s="103"/>
      <c r="G115" s="112">
        <v>0</v>
      </c>
      <c r="H115" s="103"/>
      <c r="I115" s="103"/>
      <c r="J115" s="103"/>
      <c r="K115" s="112">
        <v>0</v>
      </c>
      <c r="L115" s="103"/>
      <c r="M115" s="103"/>
      <c r="N115" s="103"/>
      <c r="O115" s="112">
        <v>1</v>
      </c>
      <c r="P115" s="103">
        <v>2</v>
      </c>
      <c r="Q115" s="103">
        <v>2</v>
      </c>
      <c r="R115" s="103">
        <v>2</v>
      </c>
      <c r="S115" s="112">
        <v>0</v>
      </c>
      <c r="T115" s="103"/>
      <c r="U115" s="103"/>
      <c r="V115" s="103"/>
      <c r="W115" s="112">
        <v>0</v>
      </c>
      <c r="X115" s="103"/>
      <c r="Y115" s="103"/>
      <c r="Z115" s="113"/>
      <c r="AA115" s="112">
        <v>0</v>
      </c>
      <c r="AB115" s="103"/>
      <c r="AC115" s="103"/>
      <c r="AD115" s="103"/>
      <c r="AE115" s="112">
        <v>0</v>
      </c>
      <c r="AF115" s="103"/>
      <c r="AG115" s="103"/>
      <c r="AH115" s="114"/>
      <c r="AI115" s="101">
        <v>0</v>
      </c>
      <c r="AJ115" s="102"/>
      <c r="AK115" s="102"/>
      <c r="AL115" s="102"/>
      <c r="AM115" s="101">
        <v>0</v>
      </c>
      <c r="AN115" s="102"/>
      <c r="AO115" s="102"/>
      <c r="AP115" s="102"/>
      <c r="AQ115" s="101">
        <v>0</v>
      </c>
      <c r="AR115" s="102"/>
      <c r="AS115" s="102"/>
      <c r="AT115" s="102"/>
      <c r="AU115" s="183">
        <v>0</v>
      </c>
      <c r="AV115" s="102"/>
      <c r="AW115" s="102"/>
      <c r="AX115" s="102"/>
      <c r="AY115" s="205">
        <f t="shared" si="48"/>
        <v>1</v>
      </c>
    </row>
    <row r="116" spans="1:51" ht="60">
      <c r="A116" s="234"/>
      <c r="B116" s="170" t="s">
        <v>132</v>
      </c>
      <c r="C116" s="30">
        <v>0</v>
      </c>
      <c r="D116" s="71"/>
      <c r="E116" s="71"/>
      <c r="F116" s="71"/>
      <c r="G116" s="30">
        <v>0</v>
      </c>
      <c r="H116" s="71"/>
      <c r="I116" s="71"/>
      <c r="J116" s="71"/>
      <c r="K116" s="30">
        <v>0</v>
      </c>
      <c r="L116" s="71"/>
      <c r="M116" s="71"/>
      <c r="N116" s="71"/>
      <c r="O116" s="30">
        <v>0</v>
      </c>
      <c r="P116" s="71"/>
      <c r="Q116" s="71"/>
      <c r="R116" s="71"/>
      <c r="S116" s="30">
        <v>0</v>
      </c>
      <c r="T116" s="71"/>
      <c r="U116" s="71"/>
      <c r="V116" s="71"/>
      <c r="W116" s="30">
        <v>0</v>
      </c>
      <c r="X116" s="71"/>
      <c r="Y116" s="71"/>
      <c r="Z116" s="71"/>
      <c r="AA116" s="30">
        <v>0</v>
      </c>
      <c r="AB116" s="71"/>
      <c r="AC116" s="71"/>
      <c r="AD116" s="71"/>
      <c r="AE116" s="30">
        <v>0</v>
      </c>
      <c r="AF116" s="71"/>
      <c r="AG116" s="71"/>
      <c r="AH116" s="71"/>
      <c r="AI116" s="30">
        <f t="shared" ref="AI116" si="55">AI109+AI110+AI111+AI112+AI113+AI114+AI115</f>
        <v>0</v>
      </c>
      <c r="AJ116" s="56"/>
      <c r="AK116" s="56"/>
      <c r="AL116" s="56"/>
      <c r="AM116" s="30">
        <f t="shared" ref="AM116" si="56">AM109+AM110+AM111+AM112+AM113+AM114+AM115</f>
        <v>0</v>
      </c>
      <c r="AN116" s="56"/>
      <c r="AO116" s="56"/>
      <c r="AP116" s="56"/>
      <c r="AQ116" s="149">
        <v>0</v>
      </c>
      <c r="AR116" s="56"/>
      <c r="AS116" s="56"/>
      <c r="AT116" s="56"/>
      <c r="AU116" s="30">
        <f t="shared" ref="AU116" si="57">AU109+AU110+AU111+AU112+AU113+AU114+AU115</f>
        <v>0</v>
      </c>
      <c r="AV116" s="56"/>
      <c r="AW116" s="56"/>
      <c r="AX116" s="56"/>
      <c r="AY116" s="205">
        <f t="shared" si="48"/>
        <v>0</v>
      </c>
    </row>
    <row r="117" spans="1:51" ht="15.75" thickBot="1">
      <c r="A117" s="234"/>
      <c r="B117" s="7" t="s">
        <v>88</v>
      </c>
      <c r="C117" s="29">
        <v>5</v>
      </c>
      <c r="D117" s="58">
        <f t="shared" ref="D117:J117" si="58">D116+D115+D114+D113+D112+D111+D110</f>
        <v>98</v>
      </c>
      <c r="E117" s="58">
        <f t="shared" si="58"/>
        <v>98</v>
      </c>
      <c r="F117" s="58">
        <f t="shared" si="58"/>
        <v>98</v>
      </c>
      <c r="G117" s="29">
        <v>5</v>
      </c>
      <c r="H117" s="58">
        <f t="shared" si="58"/>
        <v>189</v>
      </c>
      <c r="I117" s="58">
        <f t="shared" si="58"/>
        <v>189</v>
      </c>
      <c r="J117" s="58">
        <f t="shared" si="58"/>
        <v>189</v>
      </c>
      <c r="K117" s="118">
        <v>5</v>
      </c>
      <c r="L117" s="58">
        <f t="shared" ref="L117:N117" si="59">L116+L115+L114+L113+L112+L111+L110</f>
        <v>84</v>
      </c>
      <c r="M117" s="58">
        <f t="shared" si="59"/>
        <v>84</v>
      </c>
      <c r="N117" s="58">
        <f t="shared" si="59"/>
        <v>84</v>
      </c>
      <c r="O117" s="118">
        <v>5</v>
      </c>
      <c r="P117" s="58">
        <f t="shared" ref="P117:R117" si="60">P116+P115+P114+P113+P112+P111+P110</f>
        <v>105</v>
      </c>
      <c r="Q117" s="58">
        <f t="shared" si="60"/>
        <v>105</v>
      </c>
      <c r="R117" s="58">
        <f t="shared" si="60"/>
        <v>105</v>
      </c>
      <c r="S117" s="118">
        <v>5</v>
      </c>
      <c r="T117" s="58">
        <f t="shared" ref="T117:V117" si="61">T116+T115+T114+T113+T112+T111+T110</f>
        <v>258</v>
      </c>
      <c r="U117" s="58">
        <f t="shared" si="61"/>
        <v>258</v>
      </c>
      <c r="V117" s="58">
        <f t="shared" si="61"/>
        <v>77</v>
      </c>
      <c r="W117" s="118">
        <v>5</v>
      </c>
      <c r="X117" s="58">
        <f t="shared" ref="X117:Z117" si="62">X116+X115+X114+X113+X112+X111+X110</f>
        <v>100</v>
      </c>
      <c r="Y117" s="58">
        <f t="shared" si="62"/>
        <v>100</v>
      </c>
      <c r="Z117" s="58">
        <f t="shared" si="62"/>
        <v>100</v>
      </c>
      <c r="AA117" s="118">
        <v>5</v>
      </c>
      <c r="AB117" s="58">
        <f t="shared" ref="AB117:AD117" si="63">AB116+AB115+AB114+AB113+AB112+AB111+AB110</f>
        <v>37</v>
      </c>
      <c r="AC117" s="58">
        <f t="shared" si="63"/>
        <v>37</v>
      </c>
      <c r="AD117" s="58">
        <f t="shared" si="63"/>
        <v>37</v>
      </c>
      <c r="AE117" s="118">
        <v>5</v>
      </c>
      <c r="AF117" s="58">
        <f>AF116+AF115+AF114+AF113+AF112+AF111+AF110</f>
        <v>46</v>
      </c>
      <c r="AG117" s="58">
        <f t="shared" ref="AG117:AH117" si="64">AG116+AG115+AG114+AG113+AG112+AG111+AG110</f>
        <v>46</v>
      </c>
      <c r="AH117" s="58">
        <f t="shared" si="64"/>
        <v>46</v>
      </c>
      <c r="AI117" s="118">
        <v>0</v>
      </c>
      <c r="AJ117" s="58">
        <f t="shared" ref="AJ117:AL117" si="65">AJ116+AJ115+AJ114+AJ113+AJ112+AJ111+AJ110</f>
        <v>0</v>
      </c>
      <c r="AK117" s="58">
        <f t="shared" si="65"/>
        <v>0</v>
      </c>
      <c r="AL117" s="58">
        <f t="shared" si="65"/>
        <v>0</v>
      </c>
      <c r="AM117" s="29">
        <v>0</v>
      </c>
      <c r="AN117" s="58">
        <f t="shared" ref="AN117:AT117" si="66">AN116+AN115+AN114+AN113+AN112+AN111+AN110</f>
        <v>0</v>
      </c>
      <c r="AO117" s="58">
        <f t="shared" si="66"/>
        <v>0</v>
      </c>
      <c r="AP117" s="58">
        <f t="shared" si="66"/>
        <v>0</v>
      </c>
      <c r="AQ117" s="30">
        <f t="shared" si="66"/>
        <v>1</v>
      </c>
      <c r="AR117" s="58">
        <f t="shared" si="66"/>
        <v>50</v>
      </c>
      <c r="AS117" s="58">
        <f t="shared" si="66"/>
        <v>50</v>
      </c>
      <c r="AT117" s="58">
        <f t="shared" si="66"/>
        <v>27</v>
      </c>
      <c r="AU117" s="133">
        <v>0</v>
      </c>
      <c r="AV117" s="58">
        <f t="shared" ref="AV117:AY117" si="67">AV116+AV115+AV114+AV113+AV112+AV111+AV110</f>
        <v>0</v>
      </c>
      <c r="AW117" s="58">
        <f t="shared" si="67"/>
        <v>0</v>
      </c>
      <c r="AX117" s="58">
        <f t="shared" si="67"/>
        <v>0</v>
      </c>
      <c r="AY117" s="185">
        <f t="shared" si="67"/>
        <v>44</v>
      </c>
    </row>
    <row r="118" spans="1:51" ht="60">
      <c r="A118" s="234"/>
      <c r="B118" s="6" t="s">
        <v>89</v>
      </c>
      <c r="C118" s="148">
        <v>5</v>
      </c>
      <c r="D118" s="180">
        <v>149</v>
      </c>
      <c r="E118" s="180">
        <v>149</v>
      </c>
      <c r="F118" s="180">
        <v>149</v>
      </c>
      <c r="G118" s="148">
        <v>5</v>
      </c>
      <c r="H118" s="180">
        <v>269</v>
      </c>
      <c r="I118" s="181">
        <v>269</v>
      </c>
      <c r="J118" s="181">
        <v>269</v>
      </c>
      <c r="K118" s="148">
        <v>5</v>
      </c>
      <c r="L118" s="181">
        <v>171</v>
      </c>
      <c r="M118" s="181">
        <v>171</v>
      </c>
      <c r="N118" s="181">
        <v>171</v>
      </c>
      <c r="O118" s="148">
        <v>5</v>
      </c>
      <c r="P118" s="117">
        <v>287</v>
      </c>
      <c r="Q118" s="117">
        <v>287</v>
      </c>
      <c r="R118" s="117">
        <v>287</v>
      </c>
      <c r="S118" s="148">
        <v>5</v>
      </c>
      <c r="T118" s="117">
        <v>478</v>
      </c>
      <c r="U118" s="117">
        <v>478</v>
      </c>
      <c r="V118" s="117">
        <v>0</v>
      </c>
      <c r="W118" s="148">
        <v>5</v>
      </c>
      <c r="X118" s="117">
        <v>186</v>
      </c>
      <c r="Y118" s="117">
        <v>186</v>
      </c>
      <c r="Z118" s="117">
        <v>186</v>
      </c>
      <c r="AA118" s="148">
        <v>5</v>
      </c>
      <c r="AB118" s="117">
        <v>21</v>
      </c>
      <c r="AC118" s="117">
        <v>21</v>
      </c>
      <c r="AD118" s="117">
        <v>21</v>
      </c>
      <c r="AE118" s="148">
        <v>5</v>
      </c>
      <c r="AF118" s="117">
        <v>22</v>
      </c>
      <c r="AG118" s="117">
        <v>22</v>
      </c>
      <c r="AH118" s="117">
        <v>22</v>
      </c>
      <c r="AI118" s="149">
        <v>0</v>
      </c>
      <c r="AJ118" s="94"/>
      <c r="AK118" s="94"/>
      <c r="AL118" s="94"/>
      <c r="AM118" s="149">
        <v>0</v>
      </c>
      <c r="AN118" s="233"/>
      <c r="AO118" s="233"/>
      <c r="AP118" s="233"/>
      <c r="AQ118" s="29">
        <v>0</v>
      </c>
      <c r="AR118" s="233"/>
      <c r="AS118" s="233"/>
      <c r="AT118" s="233"/>
      <c r="AU118" s="133">
        <v>0</v>
      </c>
      <c r="AV118" s="233">
        <v>108</v>
      </c>
      <c r="AW118" s="233">
        <v>108</v>
      </c>
      <c r="AX118" s="233">
        <v>0</v>
      </c>
      <c r="AY118" s="205">
        <f>C118+G118+K118+O118+S118+W118+AA118+AE118++AI118+AM118+AQ118+AU118</f>
        <v>40</v>
      </c>
    </row>
    <row r="119" spans="1:51" ht="60">
      <c r="A119" s="234"/>
      <c r="B119" s="116" t="s">
        <v>133</v>
      </c>
      <c r="C119" s="112">
        <v>0</v>
      </c>
      <c r="D119" s="103"/>
      <c r="E119" s="103"/>
      <c r="F119" s="103"/>
      <c r="G119" s="112">
        <v>0</v>
      </c>
      <c r="H119" s="103"/>
      <c r="I119" s="103"/>
      <c r="J119" s="103"/>
      <c r="K119" s="112">
        <v>0</v>
      </c>
      <c r="L119" s="103"/>
      <c r="M119" s="103"/>
      <c r="N119" s="103"/>
      <c r="O119" s="112">
        <v>0</v>
      </c>
      <c r="P119" s="103"/>
      <c r="Q119" s="103"/>
      <c r="R119" s="103"/>
      <c r="S119" s="112">
        <v>0</v>
      </c>
      <c r="T119" s="103"/>
      <c r="U119" s="103"/>
      <c r="V119" s="103"/>
      <c r="W119" s="112">
        <v>0</v>
      </c>
      <c r="X119" s="103"/>
      <c r="Y119" s="103"/>
      <c r="Z119" s="103"/>
      <c r="AA119" s="112">
        <v>0</v>
      </c>
      <c r="AB119" s="103"/>
      <c r="AC119" s="103"/>
      <c r="AD119" s="103"/>
      <c r="AE119" s="112">
        <v>0</v>
      </c>
      <c r="AF119" s="103"/>
      <c r="AG119" s="103"/>
      <c r="AH119" s="103"/>
      <c r="AI119" s="112">
        <f t="shared" ref="AI119:AI120" si="68">AI117+AI118</f>
        <v>0</v>
      </c>
      <c r="AJ119" s="102"/>
      <c r="AK119" s="102"/>
      <c r="AL119" s="102"/>
      <c r="AM119" s="112">
        <f t="shared" ref="AM119" si="69">AM117+AM118</f>
        <v>0</v>
      </c>
      <c r="AN119" s="102"/>
      <c r="AO119" s="102"/>
      <c r="AP119" s="102"/>
      <c r="AQ119" s="101">
        <v>0</v>
      </c>
      <c r="AR119" s="102"/>
      <c r="AS119" s="102"/>
      <c r="AT119" s="102"/>
      <c r="AU119" s="112">
        <f t="shared" ref="AU119" si="70">AU117+AU118</f>
        <v>0</v>
      </c>
      <c r="AV119" s="102"/>
      <c r="AW119" s="102"/>
      <c r="AX119" s="102"/>
      <c r="AY119" s="185">
        <f>C119+G119+K119+O119+S119+W119+AA119+AE119+AI119+AM119+AQ119+AU119</f>
        <v>0</v>
      </c>
    </row>
    <row r="120" spans="1:51">
      <c r="A120" s="234"/>
      <c r="B120" s="22" t="s">
        <v>90</v>
      </c>
      <c r="C120" s="29">
        <f>C118+C119</f>
        <v>5</v>
      </c>
      <c r="D120" s="59">
        <v>39</v>
      </c>
      <c r="E120" s="59">
        <v>39</v>
      </c>
      <c r="F120" s="59">
        <v>39</v>
      </c>
      <c r="G120" s="29">
        <f t="shared" ref="G120:AX120" si="71">G118+G119</f>
        <v>5</v>
      </c>
      <c r="H120" s="59">
        <v>78</v>
      </c>
      <c r="I120" s="59">
        <v>78</v>
      </c>
      <c r="J120" s="59">
        <v>78</v>
      </c>
      <c r="K120" s="29">
        <f t="shared" si="71"/>
        <v>5</v>
      </c>
      <c r="L120" s="59">
        <v>45</v>
      </c>
      <c r="M120" s="59">
        <v>45</v>
      </c>
      <c r="N120" s="59">
        <v>45</v>
      </c>
      <c r="O120" s="29">
        <f t="shared" si="71"/>
        <v>5</v>
      </c>
      <c r="P120" s="59">
        <v>83</v>
      </c>
      <c r="Q120" s="59">
        <v>83</v>
      </c>
      <c r="R120" s="59">
        <v>83</v>
      </c>
      <c r="S120" s="29">
        <f t="shared" si="71"/>
        <v>5</v>
      </c>
      <c r="T120" s="59">
        <v>92</v>
      </c>
      <c r="U120" s="59">
        <v>92</v>
      </c>
      <c r="V120" s="59">
        <f t="shared" si="71"/>
        <v>0</v>
      </c>
      <c r="W120" s="29">
        <f t="shared" si="71"/>
        <v>5</v>
      </c>
      <c r="X120" s="59">
        <v>51</v>
      </c>
      <c r="Y120" s="59">
        <v>51</v>
      </c>
      <c r="Z120" s="59">
        <v>51</v>
      </c>
      <c r="AA120" s="29">
        <f t="shared" si="71"/>
        <v>5</v>
      </c>
      <c r="AB120" s="59">
        <v>6</v>
      </c>
      <c r="AC120" s="59">
        <v>6</v>
      </c>
      <c r="AD120" s="59">
        <v>6</v>
      </c>
      <c r="AE120" s="29">
        <f t="shared" si="71"/>
        <v>5</v>
      </c>
      <c r="AF120" s="59">
        <v>3</v>
      </c>
      <c r="AG120" s="59">
        <v>3</v>
      </c>
      <c r="AH120" s="59">
        <v>3</v>
      </c>
      <c r="AI120" s="29">
        <f t="shared" si="68"/>
        <v>0</v>
      </c>
      <c r="AJ120" s="59">
        <f t="shared" si="71"/>
        <v>0</v>
      </c>
      <c r="AK120" s="59">
        <f t="shared" si="71"/>
        <v>0</v>
      </c>
      <c r="AL120" s="59">
        <f t="shared" si="71"/>
        <v>0</v>
      </c>
      <c r="AM120" s="29">
        <f t="shared" si="71"/>
        <v>0</v>
      </c>
      <c r="AN120" s="59">
        <f t="shared" si="71"/>
        <v>0</v>
      </c>
      <c r="AO120" s="59">
        <f t="shared" si="71"/>
        <v>0</v>
      </c>
      <c r="AP120" s="59">
        <f t="shared" si="71"/>
        <v>0</v>
      </c>
      <c r="AQ120" s="29">
        <f t="shared" si="71"/>
        <v>0</v>
      </c>
      <c r="AR120" s="59">
        <f t="shared" si="71"/>
        <v>0</v>
      </c>
      <c r="AS120" s="59">
        <f t="shared" si="71"/>
        <v>0</v>
      </c>
      <c r="AT120" s="59">
        <f t="shared" si="71"/>
        <v>0</v>
      </c>
      <c r="AU120" s="29">
        <f t="shared" si="71"/>
        <v>0</v>
      </c>
      <c r="AV120" s="59">
        <f t="shared" si="71"/>
        <v>108</v>
      </c>
      <c r="AW120" s="59">
        <f t="shared" si="71"/>
        <v>108</v>
      </c>
      <c r="AX120" s="59">
        <f t="shared" si="71"/>
        <v>0</v>
      </c>
      <c r="AY120" s="205">
        <f>C120+G120+K120+O120+S120+W120+AA120+AE120+AI120+AM120+AQ120+AU120</f>
        <v>40</v>
      </c>
    </row>
    <row r="121" spans="1:51">
      <c r="A121" s="234"/>
      <c r="B121" s="144" t="s">
        <v>91</v>
      </c>
      <c r="C121" s="148">
        <f>C54+C55+C59+C66+C67</f>
        <v>185</v>
      </c>
      <c r="D121" s="159">
        <f t="shared" ref="D121:AX121" si="72">D54+D55+D59+D66+D67</f>
        <v>6706</v>
      </c>
      <c r="E121" s="159">
        <f t="shared" si="72"/>
        <v>5524</v>
      </c>
      <c r="F121" s="159">
        <f t="shared" si="72"/>
        <v>4233</v>
      </c>
      <c r="G121" s="148">
        <f t="shared" si="72"/>
        <v>185</v>
      </c>
      <c r="H121" s="159">
        <f t="shared" si="72"/>
        <v>9917</v>
      </c>
      <c r="I121" s="159">
        <f t="shared" si="72"/>
        <v>9585</v>
      </c>
      <c r="J121" s="159">
        <f t="shared" si="72"/>
        <v>7282</v>
      </c>
      <c r="K121" s="148">
        <f t="shared" si="72"/>
        <v>187</v>
      </c>
      <c r="L121" s="159">
        <f t="shared" si="72"/>
        <v>5166</v>
      </c>
      <c r="M121" s="159">
        <f t="shared" si="72"/>
        <v>5060</v>
      </c>
      <c r="N121" s="159">
        <f t="shared" si="72"/>
        <v>3780</v>
      </c>
      <c r="O121" s="148">
        <f t="shared" si="72"/>
        <v>190</v>
      </c>
      <c r="P121" s="159">
        <f t="shared" si="72"/>
        <v>8472</v>
      </c>
      <c r="Q121" s="159">
        <f t="shared" si="72"/>
        <v>8345</v>
      </c>
      <c r="R121" s="159">
        <f t="shared" si="72"/>
        <v>6818</v>
      </c>
      <c r="S121" s="148">
        <f t="shared" si="72"/>
        <v>183</v>
      </c>
      <c r="T121" s="159">
        <f t="shared" si="72"/>
        <v>12039</v>
      </c>
      <c r="U121" s="159">
        <f t="shared" si="72"/>
        <v>11746</v>
      </c>
      <c r="V121" s="159">
        <f t="shared" si="72"/>
        <v>1213</v>
      </c>
      <c r="W121" s="148">
        <f t="shared" si="72"/>
        <v>184</v>
      </c>
      <c r="X121" s="159">
        <f t="shared" si="72"/>
        <v>6301</v>
      </c>
      <c r="Y121" s="159">
        <f t="shared" si="72"/>
        <v>6135</v>
      </c>
      <c r="Z121" s="159">
        <f t="shared" si="72"/>
        <v>4849</v>
      </c>
      <c r="AA121" s="148">
        <f t="shared" si="72"/>
        <v>165</v>
      </c>
      <c r="AB121" s="159">
        <f t="shared" si="72"/>
        <v>3326</v>
      </c>
      <c r="AC121" s="159">
        <f t="shared" si="72"/>
        <v>3135</v>
      </c>
      <c r="AD121" s="159">
        <f t="shared" si="72"/>
        <v>2247</v>
      </c>
      <c r="AE121" s="148">
        <f t="shared" si="72"/>
        <v>165</v>
      </c>
      <c r="AF121" s="159">
        <f t="shared" si="72"/>
        <v>4608</v>
      </c>
      <c r="AG121" s="159">
        <f t="shared" si="72"/>
        <v>4514</v>
      </c>
      <c r="AH121" s="159">
        <f t="shared" si="72"/>
        <v>2570</v>
      </c>
      <c r="AI121" s="148">
        <f t="shared" si="72"/>
        <v>55</v>
      </c>
      <c r="AJ121" s="159">
        <f t="shared" si="72"/>
        <v>1451</v>
      </c>
      <c r="AK121" s="159">
        <f t="shared" si="72"/>
        <v>1446</v>
      </c>
      <c r="AL121" s="159">
        <f t="shared" si="72"/>
        <v>436</v>
      </c>
      <c r="AM121" s="148">
        <f t="shared" si="72"/>
        <v>20</v>
      </c>
      <c r="AN121" s="159">
        <f t="shared" si="72"/>
        <v>8</v>
      </c>
      <c r="AO121" s="159">
        <f t="shared" si="72"/>
        <v>8</v>
      </c>
      <c r="AP121" s="159">
        <f t="shared" si="72"/>
        <v>0</v>
      </c>
      <c r="AQ121" s="148">
        <f t="shared" si="72"/>
        <v>18</v>
      </c>
      <c r="AR121" s="159">
        <f t="shared" si="72"/>
        <v>2010</v>
      </c>
      <c r="AS121" s="159">
        <f t="shared" si="72"/>
        <v>1972</v>
      </c>
      <c r="AT121" s="159">
        <f t="shared" si="72"/>
        <v>371</v>
      </c>
      <c r="AU121" s="148">
        <f t="shared" si="72"/>
        <v>58</v>
      </c>
      <c r="AV121" s="159">
        <f t="shared" si="72"/>
        <v>736</v>
      </c>
      <c r="AW121" s="159">
        <f t="shared" si="72"/>
        <v>736</v>
      </c>
      <c r="AX121" s="159">
        <f t="shared" si="72"/>
        <v>86</v>
      </c>
      <c r="AY121" s="87">
        <f>AY54+AY55+AY59+AY67</f>
        <v>1590</v>
      </c>
    </row>
    <row r="122" spans="1:51">
      <c r="A122" s="234"/>
      <c r="AR122" s="206"/>
      <c r="AS122" s="207"/>
      <c r="AT122" s="152"/>
      <c r="AU122" s="142"/>
      <c r="AV122" s="151"/>
      <c r="AW122" s="142"/>
      <c r="AX122" s="152"/>
      <c r="AY122" s="142"/>
    </row>
    <row r="123" spans="1:51">
      <c r="A123" s="234"/>
      <c r="I123" s="297">
        <v>1589</v>
      </c>
      <c r="J123" s="297"/>
      <c r="M123" s="311">
        <f>E121+I121+M121+Q121+U121+Y121+AC121+AG121+AK121+AO121+AS121+AW121</f>
        <v>58206</v>
      </c>
      <c r="N123" s="311"/>
      <c r="O123" s="229"/>
      <c r="AR123" s="209"/>
      <c r="AS123" s="207"/>
      <c r="AT123" s="152"/>
      <c r="AU123" s="142"/>
      <c r="AV123" s="151"/>
      <c r="AW123" s="142"/>
      <c r="AX123" s="152"/>
      <c r="AY123" s="142"/>
    </row>
    <row r="124" spans="1:51">
      <c r="A124" s="234"/>
    </row>
  </sheetData>
  <mergeCells count="18">
    <mergeCell ref="C3:F3"/>
    <mergeCell ref="S3:V3"/>
    <mergeCell ref="W3:Z3"/>
    <mergeCell ref="AA3:AD3"/>
    <mergeCell ref="AE3:AH3"/>
    <mergeCell ref="AM3:AP3"/>
    <mergeCell ref="AQ3:AT3"/>
    <mergeCell ref="AU3:AX3"/>
    <mergeCell ref="AY3:AY4"/>
    <mergeCell ref="G3:J3"/>
    <mergeCell ref="K3:N3"/>
    <mergeCell ref="O3:R3"/>
    <mergeCell ref="AI3:AL3"/>
    <mergeCell ref="A54:B54"/>
    <mergeCell ref="A55:A57"/>
    <mergeCell ref="A58:A61"/>
    <mergeCell ref="I123:J123"/>
    <mergeCell ref="M123:N123"/>
  </mergeCells>
  <pageMargins left="0.19685039370078741" right="0.19685039370078741" top="0.15748031496062992" bottom="0.55118110236220474" header="0.19685039370078741" footer="0.55118110236220474"/>
  <pageSetup paperSize="9" scale="75" fitToHeight="2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AY123"/>
  <sheetViews>
    <sheetView view="pageBreakPreview" zoomScale="77" zoomScaleNormal="100" zoomScaleSheetLayoutView="77" workbookViewId="0">
      <pane xSplit="2" ySplit="5" topLeftCell="C24" activePane="bottomRight" state="frozen"/>
      <selection pane="topRight" activeCell="C1" sqref="C1"/>
      <selection pane="bottomLeft" activeCell="A6" sqref="A6"/>
      <selection pane="bottomRight" activeCell="P25" sqref="P25"/>
    </sheetView>
  </sheetViews>
  <sheetFormatPr defaultRowHeight="15"/>
  <cols>
    <col min="1" max="1" width="5.140625" style="11" customWidth="1"/>
    <col min="2" max="2" width="19.42578125" customWidth="1"/>
    <col min="3" max="3" width="5.42578125" customWidth="1"/>
    <col min="4" max="4" width="6.5703125" customWidth="1"/>
    <col min="5" max="5" width="5.85546875" customWidth="1"/>
    <col min="6" max="6" width="6.5703125" customWidth="1"/>
    <col min="7" max="7" width="4.7109375" customWidth="1"/>
    <col min="8" max="8" width="6.42578125" customWidth="1"/>
    <col min="9" max="9" width="6.5703125" customWidth="1"/>
    <col min="10" max="10" width="6" customWidth="1"/>
    <col min="11" max="11" width="5.140625" customWidth="1"/>
    <col min="12" max="12" width="6.5703125" customWidth="1"/>
    <col min="13" max="13" width="6.42578125" customWidth="1"/>
    <col min="14" max="14" width="5.42578125" customWidth="1"/>
    <col min="15" max="15" width="4.5703125" customWidth="1"/>
    <col min="16" max="16" width="6.28515625" customWidth="1"/>
    <col min="17" max="17" width="5.85546875" customWidth="1"/>
    <col min="18" max="18" width="6" customWidth="1"/>
    <col min="19" max="19" width="4.85546875" customWidth="1"/>
    <col min="20" max="20" width="7.5703125" customWidth="1"/>
    <col min="21" max="21" width="6.85546875" customWidth="1"/>
    <col min="22" max="22" width="5.7109375" customWidth="1"/>
    <col min="23" max="23" width="4.28515625" customWidth="1"/>
    <col min="24" max="24" width="6.5703125" customWidth="1"/>
    <col min="25" max="25" width="6" customWidth="1"/>
    <col min="26" max="26" width="6.42578125" customWidth="1"/>
    <col min="27" max="27" width="4.85546875" customWidth="1"/>
    <col min="28" max="28" width="5.5703125" customWidth="1"/>
    <col min="29" max="29" width="5.42578125" customWidth="1"/>
    <col min="30" max="30" width="6" customWidth="1"/>
    <col min="31" max="31" width="4.42578125" customWidth="1"/>
    <col min="32" max="32" width="5.42578125" customWidth="1"/>
    <col min="33" max="34" width="5.5703125" customWidth="1"/>
    <col min="35" max="35" width="4.28515625" customWidth="1"/>
    <col min="36" max="37" width="5.7109375" customWidth="1"/>
    <col min="38" max="38" width="4.5703125" customWidth="1"/>
    <col min="39" max="39" width="4.28515625" customWidth="1"/>
    <col min="40" max="40" width="4.140625" customWidth="1"/>
    <col min="41" max="42" width="3.85546875" customWidth="1"/>
    <col min="43" max="43" width="4.42578125" customWidth="1"/>
    <col min="44" max="44" width="5.42578125" customWidth="1"/>
    <col min="45" max="45" width="5.5703125" customWidth="1"/>
    <col min="46" max="46" width="4.42578125" customWidth="1"/>
    <col min="47" max="47" width="4.5703125" customWidth="1"/>
    <col min="48" max="48" width="5.28515625" customWidth="1"/>
    <col min="49" max="49" width="5" customWidth="1"/>
    <col min="50" max="50" width="5.140625" customWidth="1"/>
    <col min="51" max="51" width="6.28515625" customWidth="1"/>
  </cols>
  <sheetData>
    <row r="1" spans="1:51" ht="20.25">
      <c r="D1" s="293" t="s">
        <v>147</v>
      </c>
      <c r="E1" s="293"/>
      <c r="F1" s="293"/>
      <c r="G1" s="293"/>
      <c r="H1" s="293"/>
      <c r="I1" s="293"/>
      <c r="J1" s="293"/>
      <c r="K1" s="293"/>
      <c r="AL1" s="245"/>
      <c r="AM1" s="245"/>
      <c r="AN1" s="245"/>
      <c r="AO1" s="245"/>
      <c r="AP1" s="245"/>
      <c r="AQ1" s="245"/>
      <c r="AR1" s="245"/>
      <c r="AS1" s="245"/>
      <c r="AT1" s="245"/>
      <c r="AU1" s="245"/>
      <c r="AV1" s="245"/>
      <c r="AW1" s="245"/>
      <c r="AX1" s="245"/>
      <c r="AY1" s="245"/>
    </row>
    <row r="2" spans="1:51" ht="15.75" thickBot="1">
      <c r="AL2" s="245"/>
      <c r="AM2" s="245"/>
      <c r="AN2" s="245"/>
      <c r="AO2" s="245"/>
      <c r="AP2" s="245"/>
      <c r="AQ2" s="245"/>
      <c r="AR2" s="245"/>
      <c r="AS2" s="245"/>
      <c r="AT2" s="245"/>
      <c r="AU2" s="245"/>
      <c r="AV2" s="245"/>
      <c r="AW2" s="245"/>
      <c r="AX2" s="245"/>
      <c r="AY2" s="245"/>
    </row>
    <row r="3" spans="1:51" ht="60.75" customHeight="1" thickTop="1" thickBot="1">
      <c r="A3" s="1" t="s">
        <v>0</v>
      </c>
      <c r="B3" s="2" t="s">
        <v>1</v>
      </c>
      <c r="C3" s="285" t="s">
        <v>2</v>
      </c>
      <c r="D3" s="286"/>
      <c r="E3" s="286"/>
      <c r="F3" s="286"/>
      <c r="G3" s="286" t="s">
        <v>3</v>
      </c>
      <c r="H3" s="286"/>
      <c r="I3" s="286"/>
      <c r="J3" s="286"/>
      <c r="K3" s="286" t="s">
        <v>4</v>
      </c>
      <c r="L3" s="286"/>
      <c r="M3" s="286"/>
      <c r="N3" s="286"/>
      <c r="O3" s="286" t="s">
        <v>5</v>
      </c>
      <c r="P3" s="286"/>
      <c r="Q3" s="286"/>
      <c r="R3" s="286"/>
      <c r="S3" s="286" t="s">
        <v>6</v>
      </c>
      <c r="T3" s="286"/>
      <c r="U3" s="286"/>
      <c r="V3" s="286"/>
      <c r="W3" s="286" t="s">
        <v>7</v>
      </c>
      <c r="X3" s="286"/>
      <c r="Y3" s="286"/>
      <c r="Z3" s="286"/>
      <c r="AA3" s="286" t="s">
        <v>96</v>
      </c>
      <c r="AB3" s="286"/>
      <c r="AC3" s="286"/>
      <c r="AD3" s="286"/>
      <c r="AE3" s="286" t="s">
        <v>97</v>
      </c>
      <c r="AF3" s="287"/>
      <c r="AG3" s="287"/>
      <c r="AH3" s="287"/>
      <c r="AI3" s="286" t="s">
        <v>136</v>
      </c>
      <c r="AJ3" s="287"/>
      <c r="AK3" s="287"/>
      <c r="AL3" s="287"/>
      <c r="AM3" s="290" t="s">
        <v>137</v>
      </c>
      <c r="AN3" s="290"/>
      <c r="AO3" s="290"/>
      <c r="AP3" s="290"/>
      <c r="AQ3" s="281" t="s">
        <v>138</v>
      </c>
      <c r="AR3" s="281"/>
      <c r="AS3" s="281"/>
      <c r="AT3" s="281"/>
      <c r="AU3" s="286" t="s">
        <v>134</v>
      </c>
      <c r="AV3" s="286"/>
      <c r="AW3" s="286"/>
      <c r="AX3" s="286"/>
      <c r="AY3" s="281" t="s">
        <v>135</v>
      </c>
    </row>
    <row r="4" spans="1:51" ht="135.75" customHeight="1" thickBot="1">
      <c r="A4" s="49"/>
      <c r="B4" s="4"/>
      <c r="C4" s="241" t="s">
        <v>8</v>
      </c>
      <c r="D4" s="242" t="s">
        <v>9</v>
      </c>
      <c r="E4" s="242" t="s">
        <v>98</v>
      </c>
      <c r="F4" s="242" t="s">
        <v>99</v>
      </c>
      <c r="G4" s="242" t="s">
        <v>8</v>
      </c>
      <c r="H4" s="242" t="s">
        <v>9</v>
      </c>
      <c r="I4" s="242" t="s">
        <v>98</v>
      </c>
      <c r="J4" s="242" t="s">
        <v>99</v>
      </c>
      <c r="K4" s="242" t="s">
        <v>8</v>
      </c>
      <c r="L4" s="242" t="s">
        <v>9</v>
      </c>
      <c r="M4" s="242" t="s">
        <v>98</v>
      </c>
      <c r="N4" s="242" t="s">
        <v>99</v>
      </c>
      <c r="O4" s="242" t="s">
        <v>8</v>
      </c>
      <c r="P4" s="242" t="s">
        <v>9</v>
      </c>
      <c r="Q4" s="242" t="s">
        <v>98</v>
      </c>
      <c r="R4" s="242" t="s">
        <v>99</v>
      </c>
      <c r="S4" s="242" t="s">
        <v>8</v>
      </c>
      <c r="T4" s="242" t="s">
        <v>9</v>
      </c>
      <c r="U4" s="242" t="s">
        <v>98</v>
      </c>
      <c r="V4" s="242" t="s">
        <v>99</v>
      </c>
      <c r="W4" s="242" t="s">
        <v>8</v>
      </c>
      <c r="X4" s="242" t="s">
        <v>9</v>
      </c>
      <c r="Y4" s="242" t="s">
        <v>98</v>
      </c>
      <c r="Z4" s="242" t="s">
        <v>99</v>
      </c>
      <c r="AA4" s="242" t="s">
        <v>8</v>
      </c>
      <c r="AB4" s="242" t="s">
        <v>9</v>
      </c>
      <c r="AC4" s="242" t="s">
        <v>98</v>
      </c>
      <c r="AD4" s="242" t="s">
        <v>99</v>
      </c>
      <c r="AE4" s="242" t="s">
        <v>8</v>
      </c>
      <c r="AF4" s="242" t="s">
        <v>9</v>
      </c>
      <c r="AG4" s="242" t="s">
        <v>98</v>
      </c>
      <c r="AH4" s="235" t="s">
        <v>99</v>
      </c>
      <c r="AI4" s="235" t="s">
        <v>8</v>
      </c>
      <c r="AJ4" s="235" t="s">
        <v>9</v>
      </c>
      <c r="AK4" s="235" t="s">
        <v>98</v>
      </c>
      <c r="AL4" s="235" t="s">
        <v>99</v>
      </c>
      <c r="AM4" s="235" t="s">
        <v>8</v>
      </c>
      <c r="AN4" s="235" t="s">
        <v>9</v>
      </c>
      <c r="AO4" s="235" t="s">
        <v>98</v>
      </c>
      <c r="AP4" s="235" t="s">
        <v>99</v>
      </c>
      <c r="AQ4" s="235" t="s">
        <v>8</v>
      </c>
      <c r="AR4" s="235" t="s">
        <v>9</v>
      </c>
      <c r="AS4" s="235" t="s">
        <v>98</v>
      </c>
      <c r="AT4" s="235" t="s">
        <v>99</v>
      </c>
      <c r="AU4" s="235" t="s">
        <v>8</v>
      </c>
      <c r="AV4" s="235" t="s">
        <v>9</v>
      </c>
      <c r="AW4" s="235" t="s">
        <v>98</v>
      </c>
      <c r="AX4" s="235" t="s">
        <v>99</v>
      </c>
      <c r="AY4" s="314"/>
    </row>
    <row r="5" spans="1:51" ht="15.75" thickBot="1">
      <c r="A5" s="13"/>
      <c r="B5" s="13">
        <v>1</v>
      </c>
      <c r="C5" s="54">
        <v>2</v>
      </c>
      <c r="D5" s="54">
        <v>3</v>
      </c>
      <c r="E5" s="54">
        <v>4</v>
      </c>
      <c r="F5" s="54">
        <v>5</v>
      </c>
      <c r="G5" s="54">
        <v>6</v>
      </c>
      <c r="H5" s="54">
        <v>7</v>
      </c>
      <c r="I5" s="54">
        <v>8</v>
      </c>
      <c r="J5" s="54">
        <v>9</v>
      </c>
      <c r="K5" s="54">
        <v>10</v>
      </c>
      <c r="L5" s="54">
        <v>11</v>
      </c>
      <c r="M5" s="54">
        <v>12</v>
      </c>
      <c r="N5" s="54">
        <v>13</v>
      </c>
      <c r="O5" s="54">
        <v>14</v>
      </c>
      <c r="P5" s="54">
        <v>15</v>
      </c>
      <c r="Q5" s="54">
        <v>16</v>
      </c>
      <c r="R5" s="54">
        <v>17</v>
      </c>
      <c r="S5" s="54">
        <v>18</v>
      </c>
      <c r="T5" s="54">
        <v>18</v>
      </c>
      <c r="U5" s="54">
        <v>20</v>
      </c>
      <c r="V5" s="54">
        <v>21</v>
      </c>
      <c r="W5" s="54">
        <v>22</v>
      </c>
      <c r="X5" s="54">
        <v>23</v>
      </c>
      <c r="Y5" s="54">
        <v>24</v>
      </c>
      <c r="Z5" s="54">
        <v>25</v>
      </c>
      <c r="AA5" s="54">
        <v>26</v>
      </c>
      <c r="AB5" s="54">
        <v>27</v>
      </c>
      <c r="AC5" s="68">
        <v>28</v>
      </c>
      <c r="AD5" s="53">
        <v>29</v>
      </c>
      <c r="AE5" s="55">
        <v>30</v>
      </c>
      <c r="AF5" s="69">
        <v>31</v>
      </c>
      <c r="AG5" s="54">
        <v>32</v>
      </c>
      <c r="AH5" s="68">
        <v>33</v>
      </c>
      <c r="AI5" s="256">
        <v>34</v>
      </c>
      <c r="AJ5" s="237">
        <v>35</v>
      </c>
      <c r="AK5" s="237">
        <v>36</v>
      </c>
      <c r="AL5" s="237">
        <v>37</v>
      </c>
      <c r="AM5" s="237">
        <v>38</v>
      </c>
      <c r="AN5" s="237">
        <v>39</v>
      </c>
      <c r="AO5" s="237">
        <v>40</v>
      </c>
      <c r="AP5" s="237">
        <v>41</v>
      </c>
      <c r="AQ5" s="237">
        <v>42</v>
      </c>
      <c r="AR5" s="237">
        <v>43</v>
      </c>
      <c r="AS5" s="237">
        <v>44</v>
      </c>
      <c r="AT5" s="237">
        <v>45</v>
      </c>
      <c r="AU5" s="237">
        <v>46</v>
      </c>
      <c r="AV5" s="237">
        <v>47</v>
      </c>
      <c r="AW5" s="237">
        <v>48</v>
      </c>
      <c r="AX5" s="237">
        <v>49</v>
      </c>
      <c r="AY5" s="238">
        <v>50</v>
      </c>
    </row>
    <row r="6" spans="1:51" ht="15.75" thickBot="1">
      <c r="A6" s="39">
        <v>1</v>
      </c>
      <c r="B6" s="38" t="s">
        <v>10</v>
      </c>
      <c r="C6" s="124">
        <v>2</v>
      </c>
      <c r="D6" s="123">
        <v>54</v>
      </c>
      <c r="E6" s="25">
        <v>54</v>
      </c>
      <c r="F6" s="25">
        <v>37</v>
      </c>
      <c r="G6" s="28">
        <v>2</v>
      </c>
      <c r="H6" s="25">
        <v>60</v>
      </c>
      <c r="I6" s="25">
        <v>60</v>
      </c>
      <c r="J6" s="25">
        <v>60</v>
      </c>
      <c r="K6" s="28">
        <v>2</v>
      </c>
      <c r="L6" s="25">
        <v>56</v>
      </c>
      <c r="M6" s="25">
        <v>56</v>
      </c>
      <c r="N6" s="25">
        <v>27</v>
      </c>
      <c r="O6" s="28">
        <v>2</v>
      </c>
      <c r="P6" s="25">
        <v>58</v>
      </c>
      <c r="Q6" s="25">
        <v>58</v>
      </c>
      <c r="R6" s="25">
        <v>22</v>
      </c>
      <c r="S6" s="28">
        <v>2</v>
      </c>
      <c r="T6" s="25">
        <v>65</v>
      </c>
      <c r="U6" s="25">
        <v>65</v>
      </c>
      <c r="V6" s="25">
        <v>36</v>
      </c>
      <c r="W6" s="28">
        <v>2</v>
      </c>
      <c r="X6" s="25">
        <v>63</v>
      </c>
      <c r="Y6" s="25">
        <v>63</v>
      </c>
      <c r="Z6" s="25">
        <v>36</v>
      </c>
      <c r="AA6" s="28">
        <v>2</v>
      </c>
      <c r="AB6" s="25">
        <v>0</v>
      </c>
      <c r="AC6" s="243"/>
      <c r="AD6" s="25"/>
      <c r="AE6" s="28">
        <v>2</v>
      </c>
      <c r="AF6" s="25">
        <v>0</v>
      </c>
      <c r="AG6" s="25"/>
      <c r="AH6" s="72"/>
      <c r="AI6" s="70">
        <v>1</v>
      </c>
      <c r="AJ6" s="211"/>
      <c r="AK6" s="25"/>
      <c r="AL6" s="25"/>
      <c r="AM6" s="28">
        <v>0</v>
      </c>
      <c r="AN6" s="25">
        <v>0</v>
      </c>
      <c r="AO6" s="25">
        <v>0</v>
      </c>
      <c r="AP6" s="25">
        <v>0</v>
      </c>
      <c r="AQ6" s="28">
        <v>0</v>
      </c>
      <c r="AR6" s="25">
        <v>0</v>
      </c>
      <c r="AS6" s="25">
        <v>0</v>
      </c>
      <c r="AT6" s="25">
        <v>0</v>
      </c>
      <c r="AU6" s="120">
        <v>0</v>
      </c>
      <c r="AV6" s="25">
        <v>0</v>
      </c>
      <c r="AW6" s="25">
        <v>0</v>
      </c>
      <c r="AX6" s="25">
        <v>0</v>
      </c>
      <c r="AY6" s="128">
        <f t="shared" ref="AY6:AY58" si="0">C6+G6+K6+O6+S6+W6+AA6+AE6++AI6+AM6+AQ6+AU6</f>
        <v>17</v>
      </c>
    </row>
    <row r="7" spans="1:51">
      <c r="A7" s="39">
        <v>2</v>
      </c>
      <c r="B7" s="38" t="s">
        <v>11</v>
      </c>
      <c r="C7" s="28">
        <v>2</v>
      </c>
      <c r="D7" s="243">
        <v>0</v>
      </c>
      <c r="E7" s="243"/>
      <c r="F7" s="243"/>
      <c r="G7" s="29">
        <v>2</v>
      </c>
      <c r="H7" s="243">
        <v>0</v>
      </c>
      <c r="I7" s="243"/>
      <c r="J7" s="243"/>
      <c r="K7" s="29">
        <v>2</v>
      </c>
      <c r="L7" s="243">
        <v>0</v>
      </c>
      <c r="M7" s="243"/>
      <c r="N7" s="243"/>
      <c r="O7" s="29">
        <v>2</v>
      </c>
      <c r="P7" s="243">
        <v>0</v>
      </c>
      <c r="Q7" s="243"/>
      <c r="R7" s="243"/>
      <c r="S7" s="29">
        <v>2</v>
      </c>
      <c r="T7" s="243"/>
      <c r="U7" s="243"/>
      <c r="V7" s="243"/>
      <c r="W7" s="29">
        <v>2</v>
      </c>
      <c r="X7" s="243">
        <v>0</v>
      </c>
      <c r="Y7" s="243"/>
      <c r="Z7" s="243"/>
      <c r="AA7" s="29">
        <v>2</v>
      </c>
      <c r="AB7" s="243">
        <v>0</v>
      </c>
      <c r="AC7" s="243"/>
      <c r="AD7" s="243"/>
      <c r="AE7" s="29">
        <v>2</v>
      </c>
      <c r="AF7" s="243">
        <v>0</v>
      </c>
      <c r="AG7" s="243"/>
      <c r="AH7" s="73"/>
      <c r="AI7" s="29">
        <v>1</v>
      </c>
      <c r="AJ7" s="243"/>
      <c r="AK7" s="243"/>
      <c r="AL7" s="243"/>
      <c r="AM7" s="29">
        <v>0</v>
      </c>
      <c r="AN7" s="25">
        <v>0</v>
      </c>
      <c r="AO7" s="25">
        <v>0</v>
      </c>
      <c r="AP7" s="25">
        <v>0</v>
      </c>
      <c r="AQ7" s="28"/>
      <c r="AR7" s="25">
        <v>0</v>
      </c>
      <c r="AS7" s="25">
        <v>0</v>
      </c>
      <c r="AT7" s="25">
        <v>0</v>
      </c>
      <c r="AU7" s="120">
        <v>1</v>
      </c>
      <c r="AV7" s="25">
        <v>0</v>
      </c>
      <c r="AW7" s="25">
        <v>0</v>
      </c>
      <c r="AX7" s="25">
        <v>0</v>
      </c>
      <c r="AY7" s="128">
        <f t="shared" si="0"/>
        <v>18</v>
      </c>
    </row>
    <row r="8" spans="1:51">
      <c r="A8" s="39">
        <v>3</v>
      </c>
      <c r="B8" s="38" t="s">
        <v>12</v>
      </c>
      <c r="C8" s="29">
        <v>4</v>
      </c>
      <c r="D8" s="243"/>
      <c r="E8" s="56"/>
      <c r="F8" s="243"/>
      <c r="G8" s="29">
        <v>4</v>
      </c>
      <c r="H8" s="243"/>
      <c r="I8" s="243"/>
      <c r="J8" s="243"/>
      <c r="K8" s="29">
        <v>4</v>
      </c>
      <c r="L8" s="243"/>
      <c r="M8" s="243"/>
      <c r="N8" s="243"/>
      <c r="O8" s="29">
        <v>4</v>
      </c>
      <c r="P8" s="243"/>
      <c r="Q8" s="243"/>
      <c r="R8" s="243"/>
      <c r="S8" s="29">
        <v>4</v>
      </c>
      <c r="T8" s="243"/>
      <c r="U8" s="243"/>
      <c r="V8" s="243"/>
      <c r="W8" s="29">
        <v>4</v>
      </c>
      <c r="X8" s="243"/>
      <c r="Y8" s="243"/>
      <c r="Z8" s="243"/>
      <c r="AA8" s="29">
        <v>2</v>
      </c>
      <c r="AB8" s="243">
        <v>0</v>
      </c>
      <c r="AC8" s="243">
        <v>0</v>
      </c>
      <c r="AD8" s="243">
        <v>0</v>
      </c>
      <c r="AE8" s="29">
        <v>2</v>
      </c>
      <c r="AF8" s="243">
        <v>0</v>
      </c>
      <c r="AG8" s="243">
        <v>0</v>
      </c>
      <c r="AH8" s="73">
        <v>0</v>
      </c>
      <c r="AI8" s="29">
        <v>1</v>
      </c>
      <c r="AJ8" s="243"/>
      <c r="AK8" s="243"/>
      <c r="AL8" s="243"/>
      <c r="AM8" s="29">
        <v>0</v>
      </c>
      <c r="AN8" s="25">
        <v>0</v>
      </c>
      <c r="AO8" s="25">
        <v>0</v>
      </c>
      <c r="AP8" s="25">
        <v>0</v>
      </c>
      <c r="AQ8" s="28"/>
      <c r="AR8" s="25">
        <v>0</v>
      </c>
      <c r="AS8" s="25">
        <v>0</v>
      </c>
      <c r="AT8" s="25">
        <v>0</v>
      </c>
      <c r="AU8" s="120">
        <v>1</v>
      </c>
      <c r="AV8" s="25">
        <v>0</v>
      </c>
      <c r="AW8" s="25">
        <v>0</v>
      </c>
      <c r="AX8" s="25">
        <v>0</v>
      </c>
      <c r="AY8" s="128">
        <f t="shared" si="0"/>
        <v>30</v>
      </c>
    </row>
    <row r="9" spans="1:51">
      <c r="A9" s="39">
        <v>4</v>
      </c>
      <c r="B9" s="38" t="s">
        <v>13</v>
      </c>
      <c r="C9" s="29">
        <v>3</v>
      </c>
      <c r="D9" s="243">
        <v>182</v>
      </c>
      <c r="E9" s="56">
        <v>182</v>
      </c>
      <c r="F9" s="243">
        <v>107</v>
      </c>
      <c r="G9" s="29">
        <v>3</v>
      </c>
      <c r="H9" s="243">
        <v>176</v>
      </c>
      <c r="I9" s="243">
        <v>176</v>
      </c>
      <c r="J9" s="243">
        <v>104</v>
      </c>
      <c r="K9" s="29">
        <v>3</v>
      </c>
      <c r="L9" s="243">
        <v>139</v>
      </c>
      <c r="M9" s="243">
        <v>139</v>
      </c>
      <c r="N9" s="243">
        <v>8</v>
      </c>
      <c r="O9" s="29">
        <v>3</v>
      </c>
      <c r="P9" s="243">
        <v>171</v>
      </c>
      <c r="Q9" s="243">
        <v>171</v>
      </c>
      <c r="R9" s="243">
        <v>81</v>
      </c>
      <c r="S9" s="29">
        <v>3</v>
      </c>
      <c r="T9" s="243">
        <v>187</v>
      </c>
      <c r="U9" s="243">
        <v>187</v>
      </c>
      <c r="V9" s="243">
        <v>102</v>
      </c>
      <c r="W9" s="29">
        <v>3</v>
      </c>
      <c r="X9" s="243">
        <v>227</v>
      </c>
      <c r="Y9" s="243">
        <v>227</v>
      </c>
      <c r="Z9" s="243">
        <v>93</v>
      </c>
      <c r="AA9" s="29">
        <v>2</v>
      </c>
      <c r="AB9" s="243">
        <v>168</v>
      </c>
      <c r="AC9" s="243">
        <v>168</v>
      </c>
      <c r="AD9" s="243">
        <v>57</v>
      </c>
      <c r="AE9" s="29">
        <v>2</v>
      </c>
      <c r="AF9" s="243">
        <v>182</v>
      </c>
      <c r="AG9" s="243">
        <v>182</v>
      </c>
      <c r="AH9" s="73">
        <v>81</v>
      </c>
      <c r="AI9" s="29">
        <v>1</v>
      </c>
      <c r="AJ9" s="243">
        <v>87</v>
      </c>
      <c r="AK9" s="243">
        <v>87</v>
      </c>
      <c r="AL9" s="243">
        <v>63</v>
      </c>
      <c r="AM9" s="29">
        <v>1</v>
      </c>
      <c r="AN9" s="25">
        <v>63</v>
      </c>
      <c r="AO9" s="25">
        <v>63</v>
      </c>
      <c r="AP9" s="25">
        <v>32</v>
      </c>
      <c r="AQ9" s="28">
        <v>1</v>
      </c>
      <c r="AR9" s="25">
        <v>131</v>
      </c>
      <c r="AS9" s="25">
        <v>131</v>
      </c>
      <c r="AT9" s="25">
        <v>11</v>
      </c>
      <c r="AU9" s="120">
        <v>1</v>
      </c>
      <c r="AV9" s="25">
        <v>176</v>
      </c>
      <c r="AW9" s="25">
        <v>176</v>
      </c>
      <c r="AX9" s="25">
        <v>42</v>
      </c>
      <c r="AY9" s="128">
        <f t="shared" si="0"/>
        <v>26</v>
      </c>
    </row>
    <row r="10" spans="1:51">
      <c r="A10" s="39">
        <v>5</v>
      </c>
      <c r="B10" s="38" t="s">
        <v>14</v>
      </c>
      <c r="C10" s="29">
        <v>2</v>
      </c>
      <c r="D10" s="243">
        <v>115</v>
      </c>
      <c r="E10" s="243">
        <v>110</v>
      </c>
      <c r="F10" s="243">
        <v>110</v>
      </c>
      <c r="G10" s="29">
        <v>2</v>
      </c>
      <c r="H10" s="243">
        <v>114</v>
      </c>
      <c r="I10" s="243">
        <v>114</v>
      </c>
      <c r="J10" s="243">
        <v>114</v>
      </c>
      <c r="K10" s="29">
        <v>2</v>
      </c>
      <c r="L10" s="243">
        <v>99</v>
      </c>
      <c r="M10" s="243">
        <v>99</v>
      </c>
      <c r="N10" s="243">
        <v>99</v>
      </c>
      <c r="O10" s="29">
        <v>2</v>
      </c>
      <c r="P10" s="243">
        <v>112</v>
      </c>
      <c r="Q10" s="243">
        <v>112</v>
      </c>
      <c r="R10" s="243">
        <v>112</v>
      </c>
      <c r="S10" s="29">
        <v>2</v>
      </c>
      <c r="T10" s="243">
        <v>108</v>
      </c>
      <c r="U10" s="243">
        <v>108</v>
      </c>
      <c r="V10" s="243">
        <v>0</v>
      </c>
      <c r="W10" s="29">
        <v>2</v>
      </c>
      <c r="X10" s="243">
        <v>109</v>
      </c>
      <c r="Y10" s="243">
        <v>109</v>
      </c>
      <c r="Z10" s="243">
        <v>109</v>
      </c>
      <c r="AA10" s="29">
        <v>2</v>
      </c>
      <c r="AB10" s="243">
        <v>72</v>
      </c>
      <c r="AC10" s="243">
        <v>72</v>
      </c>
      <c r="AD10" s="243">
        <v>72</v>
      </c>
      <c r="AE10" s="29">
        <v>2</v>
      </c>
      <c r="AF10" s="243">
        <v>96</v>
      </c>
      <c r="AG10" s="243">
        <v>96</v>
      </c>
      <c r="AH10" s="73">
        <v>96</v>
      </c>
      <c r="AI10" s="29">
        <v>1</v>
      </c>
      <c r="AJ10" s="243">
        <v>0</v>
      </c>
      <c r="AK10" s="243">
        <v>0</v>
      </c>
      <c r="AL10" s="243">
        <v>0</v>
      </c>
      <c r="AM10" s="29">
        <v>0</v>
      </c>
      <c r="AN10" s="25">
        <v>0</v>
      </c>
      <c r="AO10" s="25">
        <v>0</v>
      </c>
      <c r="AP10" s="25">
        <v>0</v>
      </c>
      <c r="AQ10" s="28">
        <v>0</v>
      </c>
      <c r="AR10" s="25">
        <v>0</v>
      </c>
      <c r="AS10" s="25">
        <v>0</v>
      </c>
      <c r="AT10" s="25">
        <v>0</v>
      </c>
      <c r="AU10" s="120">
        <v>1</v>
      </c>
      <c r="AV10" s="25">
        <v>0</v>
      </c>
      <c r="AW10" s="25">
        <v>0</v>
      </c>
      <c r="AX10" s="25">
        <v>0</v>
      </c>
      <c r="AY10" s="128">
        <f t="shared" si="0"/>
        <v>18</v>
      </c>
    </row>
    <row r="11" spans="1:51">
      <c r="A11" s="39">
        <v>6</v>
      </c>
      <c r="B11" s="38" t="s">
        <v>15</v>
      </c>
      <c r="C11" s="29">
        <v>2</v>
      </c>
      <c r="D11" s="243">
        <v>198</v>
      </c>
      <c r="E11" s="243">
        <v>188</v>
      </c>
      <c r="F11" s="243">
        <v>56</v>
      </c>
      <c r="G11" s="29">
        <v>2</v>
      </c>
      <c r="H11" s="243">
        <v>192</v>
      </c>
      <c r="I11" s="243">
        <v>156</v>
      </c>
      <c r="J11" s="243">
        <v>89</v>
      </c>
      <c r="K11" s="29">
        <v>2</v>
      </c>
      <c r="L11" s="243">
        <v>99</v>
      </c>
      <c r="M11" s="243">
        <v>78</v>
      </c>
      <c r="N11" s="243">
        <v>41</v>
      </c>
      <c r="O11" s="29">
        <v>2</v>
      </c>
      <c r="P11" s="243">
        <v>389</v>
      </c>
      <c r="Q11" s="243">
        <v>389</v>
      </c>
      <c r="R11" s="243">
        <v>78</v>
      </c>
      <c r="S11" s="29">
        <v>2</v>
      </c>
      <c r="T11" s="243">
        <v>189</v>
      </c>
      <c r="U11" s="243">
        <v>119</v>
      </c>
      <c r="V11" s="243">
        <v>81</v>
      </c>
      <c r="W11" s="29">
        <v>2</v>
      </c>
      <c r="X11" s="243">
        <v>161</v>
      </c>
      <c r="Y11" s="243">
        <v>91</v>
      </c>
      <c r="Z11" s="243">
        <v>68</v>
      </c>
      <c r="AA11" s="29">
        <v>2</v>
      </c>
      <c r="AB11" s="243">
        <v>59</v>
      </c>
      <c r="AC11" s="243">
        <v>59</v>
      </c>
      <c r="AD11" s="243">
        <v>36</v>
      </c>
      <c r="AE11" s="29">
        <v>2</v>
      </c>
      <c r="AF11" s="243">
        <v>49</v>
      </c>
      <c r="AG11" s="243">
        <v>49</v>
      </c>
      <c r="AH11" s="73">
        <v>28</v>
      </c>
      <c r="AI11" s="29">
        <v>1</v>
      </c>
      <c r="AJ11" s="243">
        <v>43</v>
      </c>
      <c r="AK11" s="243">
        <v>43</v>
      </c>
      <c r="AL11" s="243">
        <v>31</v>
      </c>
      <c r="AM11" s="29">
        <v>1</v>
      </c>
      <c r="AN11" s="25">
        <v>2</v>
      </c>
      <c r="AO11" s="25">
        <v>2</v>
      </c>
      <c r="AP11" s="25">
        <v>2</v>
      </c>
      <c r="AQ11" s="28">
        <v>1</v>
      </c>
      <c r="AR11" s="25">
        <v>31</v>
      </c>
      <c r="AS11" s="25">
        <v>31</v>
      </c>
      <c r="AT11" s="25">
        <v>31</v>
      </c>
      <c r="AU11" s="120">
        <v>2</v>
      </c>
      <c r="AV11" s="25">
        <v>129</v>
      </c>
      <c r="AW11" s="25">
        <v>102</v>
      </c>
      <c r="AX11" s="25">
        <v>68</v>
      </c>
      <c r="AY11" s="128">
        <f t="shared" si="0"/>
        <v>21</v>
      </c>
    </row>
    <row r="12" spans="1:51">
      <c r="A12" s="39">
        <v>7</v>
      </c>
      <c r="B12" s="38" t="s">
        <v>16</v>
      </c>
      <c r="C12" s="29">
        <v>3</v>
      </c>
      <c r="D12" s="243">
        <v>0</v>
      </c>
      <c r="E12" s="56">
        <v>0</v>
      </c>
      <c r="F12" s="243">
        <v>0</v>
      </c>
      <c r="G12" s="29">
        <v>3</v>
      </c>
      <c r="H12" s="243">
        <v>0</v>
      </c>
      <c r="I12" s="243">
        <v>0</v>
      </c>
      <c r="J12" s="243">
        <v>0</v>
      </c>
      <c r="K12" s="29">
        <v>3</v>
      </c>
      <c r="L12" s="243">
        <v>0</v>
      </c>
      <c r="M12" s="243">
        <v>0</v>
      </c>
      <c r="N12" s="243">
        <v>0</v>
      </c>
      <c r="O12" s="29">
        <v>3</v>
      </c>
      <c r="P12" s="243">
        <v>0</v>
      </c>
      <c r="Q12" s="243">
        <v>0</v>
      </c>
      <c r="R12" s="243">
        <v>0</v>
      </c>
      <c r="S12" s="29">
        <v>3</v>
      </c>
      <c r="T12" s="243">
        <v>0</v>
      </c>
      <c r="U12" s="243">
        <v>0</v>
      </c>
      <c r="V12" s="243"/>
      <c r="W12" s="29">
        <v>3</v>
      </c>
      <c r="X12" s="243">
        <v>0</v>
      </c>
      <c r="Y12" s="243">
        <v>0</v>
      </c>
      <c r="Z12" s="243">
        <v>0</v>
      </c>
      <c r="AA12" s="29">
        <v>2</v>
      </c>
      <c r="AB12" s="243">
        <v>0</v>
      </c>
      <c r="AC12" s="243">
        <v>0</v>
      </c>
      <c r="AD12" s="243">
        <v>0</v>
      </c>
      <c r="AE12" s="29">
        <v>2</v>
      </c>
      <c r="AF12" s="243">
        <v>0</v>
      </c>
      <c r="AG12" s="243">
        <v>0</v>
      </c>
      <c r="AH12" s="73">
        <v>0</v>
      </c>
      <c r="AI12" s="29">
        <v>1</v>
      </c>
      <c r="AJ12" s="243"/>
      <c r="AK12" s="243"/>
      <c r="AL12" s="243"/>
      <c r="AM12" s="29">
        <v>0</v>
      </c>
      <c r="AN12" s="25">
        <v>0</v>
      </c>
      <c r="AO12" s="25">
        <v>0</v>
      </c>
      <c r="AP12" s="25">
        <v>0</v>
      </c>
      <c r="AQ12" s="28"/>
      <c r="AR12" s="25">
        <v>0</v>
      </c>
      <c r="AS12" s="25">
        <v>0</v>
      </c>
      <c r="AT12" s="25">
        <v>0</v>
      </c>
      <c r="AU12" s="120">
        <v>2</v>
      </c>
      <c r="AV12" s="25">
        <v>0</v>
      </c>
      <c r="AW12" s="25">
        <v>0</v>
      </c>
      <c r="AX12" s="25">
        <v>0</v>
      </c>
      <c r="AY12" s="128">
        <f t="shared" si="0"/>
        <v>25</v>
      </c>
    </row>
    <row r="13" spans="1:51">
      <c r="A13" s="39">
        <v>8</v>
      </c>
      <c r="B13" s="38" t="s">
        <v>17</v>
      </c>
      <c r="C13" s="29">
        <v>2</v>
      </c>
      <c r="D13" s="243">
        <v>0</v>
      </c>
      <c r="E13" s="243">
        <v>0</v>
      </c>
      <c r="F13" s="243">
        <v>0</v>
      </c>
      <c r="G13" s="29">
        <v>2</v>
      </c>
      <c r="H13" s="243">
        <v>0</v>
      </c>
      <c r="I13" s="243">
        <v>0</v>
      </c>
      <c r="J13" s="243">
        <v>0</v>
      </c>
      <c r="K13" s="29">
        <v>2</v>
      </c>
      <c r="L13" s="243">
        <v>0</v>
      </c>
      <c r="M13" s="243">
        <v>0</v>
      </c>
      <c r="N13" s="243">
        <v>0</v>
      </c>
      <c r="O13" s="29">
        <v>2</v>
      </c>
      <c r="P13" s="243">
        <v>0</v>
      </c>
      <c r="Q13" s="243">
        <v>0</v>
      </c>
      <c r="R13" s="243">
        <v>0</v>
      </c>
      <c r="S13" s="29">
        <v>2</v>
      </c>
      <c r="T13" s="243">
        <v>0</v>
      </c>
      <c r="U13" s="243">
        <v>0</v>
      </c>
      <c r="V13" s="243"/>
      <c r="W13" s="29">
        <v>2</v>
      </c>
      <c r="X13" s="243">
        <v>0</v>
      </c>
      <c r="Y13" s="243">
        <v>0</v>
      </c>
      <c r="Z13" s="243">
        <v>0</v>
      </c>
      <c r="AA13" s="29">
        <v>2</v>
      </c>
      <c r="AB13" s="243">
        <v>0</v>
      </c>
      <c r="AC13" s="243"/>
      <c r="AD13" s="243"/>
      <c r="AE13" s="29">
        <v>2</v>
      </c>
      <c r="AF13" s="243">
        <v>0</v>
      </c>
      <c r="AG13" s="243">
        <v>0</v>
      </c>
      <c r="AH13" s="73">
        <v>0</v>
      </c>
      <c r="AI13" s="29">
        <v>1</v>
      </c>
      <c r="AJ13" s="243"/>
      <c r="AK13" s="243"/>
      <c r="AL13" s="243"/>
      <c r="AM13" s="29">
        <v>0</v>
      </c>
      <c r="AN13" s="25">
        <v>0</v>
      </c>
      <c r="AO13" s="25">
        <v>0</v>
      </c>
      <c r="AP13" s="25">
        <v>0</v>
      </c>
      <c r="AQ13" s="28"/>
      <c r="AR13" s="25">
        <v>0</v>
      </c>
      <c r="AS13" s="25">
        <v>0</v>
      </c>
      <c r="AT13" s="25">
        <v>0</v>
      </c>
      <c r="AU13" s="120">
        <v>1</v>
      </c>
      <c r="AV13" s="25">
        <v>0</v>
      </c>
      <c r="AW13" s="25">
        <v>0</v>
      </c>
      <c r="AX13" s="25">
        <v>0</v>
      </c>
      <c r="AY13" s="128">
        <f t="shared" si="0"/>
        <v>18</v>
      </c>
    </row>
    <row r="14" spans="1:51">
      <c r="A14" s="39">
        <v>9</v>
      </c>
      <c r="B14" s="38" t="s">
        <v>18</v>
      </c>
      <c r="C14" s="29">
        <v>2</v>
      </c>
      <c r="D14" s="243">
        <v>10</v>
      </c>
      <c r="E14" s="56">
        <v>10</v>
      </c>
      <c r="F14" s="243">
        <v>10</v>
      </c>
      <c r="G14" s="29">
        <v>2</v>
      </c>
      <c r="H14" s="243">
        <v>26</v>
      </c>
      <c r="I14" s="243">
        <v>26</v>
      </c>
      <c r="J14" s="243">
        <v>26</v>
      </c>
      <c r="K14" s="29">
        <v>2</v>
      </c>
      <c r="L14" s="243">
        <v>16</v>
      </c>
      <c r="M14" s="243">
        <v>16</v>
      </c>
      <c r="N14" s="243">
        <v>16</v>
      </c>
      <c r="O14" s="29">
        <v>2</v>
      </c>
      <c r="P14" s="243">
        <v>30</v>
      </c>
      <c r="Q14" s="243">
        <v>30</v>
      </c>
      <c r="R14" s="243">
        <v>30</v>
      </c>
      <c r="S14" s="29">
        <v>2</v>
      </c>
      <c r="T14" s="243">
        <v>254</v>
      </c>
      <c r="U14" s="243">
        <v>254</v>
      </c>
      <c r="V14" s="243">
        <v>0</v>
      </c>
      <c r="W14" s="29">
        <v>2</v>
      </c>
      <c r="X14" s="243">
        <v>12</v>
      </c>
      <c r="Y14" s="243">
        <v>12</v>
      </c>
      <c r="Z14" s="243">
        <v>12</v>
      </c>
      <c r="AA14" s="29">
        <v>2</v>
      </c>
      <c r="AB14" s="243">
        <v>12</v>
      </c>
      <c r="AC14" s="243">
        <v>12</v>
      </c>
      <c r="AD14" s="243">
        <v>12</v>
      </c>
      <c r="AE14" s="29">
        <v>2</v>
      </c>
      <c r="AF14" s="243">
        <v>18</v>
      </c>
      <c r="AG14" s="243">
        <v>18</v>
      </c>
      <c r="AH14" s="73">
        <v>18</v>
      </c>
      <c r="AI14" s="29">
        <v>1</v>
      </c>
      <c r="AJ14" s="243">
        <v>0</v>
      </c>
      <c r="AK14" s="243">
        <v>0</v>
      </c>
      <c r="AL14" s="243">
        <v>0</v>
      </c>
      <c r="AM14" s="29">
        <v>1</v>
      </c>
      <c r="AN14" s="25">
        <v>0</v>
      </c>
      <c r="AO14" s="25">
        <v>0</v>
      </c>
      <c r="AP14" s="25">
        <v>0</v>
      </c>
      <c r="AQ14" s="28"/>
      <c r="AR14" s="25">
        <v>0</v>
      </c>
      <c r="AS14" s="25">
        <v>0</v>
      </c>
      <c r="AT14" s="25">
        <v>0</v>
      </c>
      <c r="AU14" s="120">
        <v>1</v>
      </c>
      <c r="AV14" s="25">
        <v>0</v>
      </c>
      <c r="AW14" s="25">
        <v>0</v>
      </c>
      <c r="AX14" s="25">
        <v>0</v>
      </c>
      <c r="AY14" s="128">
        <f t="shared" si="0"/>
        <v>19</v>
      </c>
    </row>
    <row r="15" spans="1:51">
      <c r="A15" s="39">
        <v>10</v>
      </c>
      <c r="B15" s="38" t="s">
        <v>19</v>
      </c>
      <c r="C15" s="29">
        <v>2</v>
      </c>
      <c r="D15" s="243">
        <v>0</v>
      </c>
      <c r="E15" s="243"/>
      <c r="F15" s="243"/>
      <c r="G15" s="29">
        <v>2</v>
      </c>
      <c r="H15" s="243">
        <v>0</v>
      </c>
      <c r="I15" s="243"/>
      <c r="J15" s="243"/>
      <c r="K15" s="29">
        <v>2</v>
      </c>
      <c r="L15" s="243">
        <v>0</v>
      </c>
      <c r="M15" s="243"/>
      <c r="N15" s="243"/>
      <c r="O15" s="29">
        <v>2</v>
      </c>
      <c r="P15" s="243">
        <v>0</v>
      </c>
      <c r="Q15" s="243"/>
      <c r="R15" s="243"/>
      <c r="S15" s="29">
        <v>2</v>
      </c>
      <c r="T15" s="243"/>
      <c r="U15" s="243"/>
      <c r="V15" s="243"/>
      <c r="W15" s="29">
        <v>2</v>
      </c>
      <c r="X15" s="243">
        <v>0</v>
      </c>
      <c r="Y15" s="243"/>
      <c r="Z15" s="243"/>
      <c r="AA15" s="29">
        <v>2</v>
      </c>
      <c r="AB15" s="243">
        <v>0</v>
      </c>
      <c r="AC15" s="243"/>
      <c r="AD15" s="243"/>
      <c r="AE15" s="29">
        <v>2</v>
      </c>
      <c r="AF15" s="243">
        <v>0</v>
      </c>
      <c r="AG15" s="243"/>
      <c r="AH15" s="73"/>
      <c r="AI15" s="29">
        <v>1</v>
      </c>
      <c r="AJ15" s="243"/>
      <c r="AK15" s="243"/>
      <c r="AL15" s="243"/>
      <c r="AM15" s="29">
        <v>0</v>
      </c>
      <c r="AN15" s="25">
        <v>0</v>
      </c>
      <c r="AO15" s="25">
        <v>0</v>
      </c>
      <c r="AP15" s="25">
        <v>0</v>
      </c>
      <c r="AQ15" s="28"/>
      <c r="AR15" s="25">
        <v>0</v>
      </c>
      <c r="AS15" s="25">
        <v>0</v>
      </c>
      <c r="AT15" s="25">
        <v>0</v>
      </c>
      <c r="AU15" s="120">
        <v>1</v>
      </c>
      <c r="AV15" s="25">
        <v>0</v>
      </c>
      <c r="AW15" s="25">
        <v>0</v>
      </c>
      <c r="AX15" s="25">
        <v>0</v>
      </c>
      <c r="AY15" s="128">
        <f t="shared" si="0"/>
        <v>18</v>
      </c>
    </row>
    <row r="16" spans="1:51">
      <c r="A16" s="39">
        <v>11</v>
      </c>
      <c r="B16" s="38" t="s">
        <v>20</v>
      </c>
      <c r="C16" s="29">
        <v>2</v>
      </c>
      <c r="D16" s="243">
        <v>0</v>
      </c>
      <c r="E16" s="56">
        <v>0</v>
      </c>
      <c r="F16" s="243">
        <v>0</v>
      </c>
      <c r="G16" s="29">
        <v>2</v>
      </c>
      <c r="H16" s="243">
        <v>0</v>
      </c>
      <c r="I16" s="243">
        <v>0</v>
      </c>
      <c r="J16" s="243">
        <v>0</v>
      </c>
      <c r="K16" s="29">
        <v>2</v>
      </c>
      <c r="L16" s="243">
        <v>0</v>
      </c>
      <c r="M16" s="243">
        <v>0</v>
      </c>
      <c r="N16" s="243">
        <v>0</v>
      </c>
      <c r="O16" s="29">
        <v>2</v>
      </c>
      <c r="P16" s="243">
        <v>0</v>
      </c>
      <c r="Q16" s="243">
        <v>0</v>
      </c>
      <c r="R16" s="243">
        <v>0</v>
      </c>
      <c r="S16" s="29">
        <v>2</v>
      </c>
      <c r="T16" s="243">
        <v>0</v>
      </c>
      <c r="U16" s="243">
        <v>0</v>
      </c>
      <c r="V16" s="243"/>
      <c r="W16" s="29">
        <v>2</v>
      </c>
      <c r="X16" s="243">
        <v>0</v>
      </c>
      <c r="Y16" s="243">
        <v>0</v>
      </c>
      <c r="Z16" s="243">
        <v>0</v>
      </c>
      <c r="AA16" s="29">
        <v>2</v>
      </c>
      <c r="AB16" s="243">
        <v>0</v>
      </c>
      <c r="AC16" s="243"/>
      <c r="AD16" s="243"/>
      <c r="AE16" s="29">
        <v>2</v>
      </c>
      <c r="AF16" s="243">
        <v>0</v>
      </c>
      <c r="AG16" s="243"/>
      <c r="AH16" s="73"/>
      <c r="AI16" s="29">
        <v>1</v>
      </c>
      <c r="AJ16" s="243"/>
      <c r="AK16" s="243"/>
      <c r="AL16" s="243"/>
      <c r="AM16" s="29">
        <v>1</v>
      </c>
      <c r="AN16" s="25">
        <v>0</v>
      </c>
      <c r="AO16" s="25">
        <v>0</v>
      </c>
      <c r="AP16" s="25">
        <v>0</v>
      </c>
      <c r="AQ16" s="28"/>
      <c r="AR16" s="25">
        <v>0</v>
      </c>
      <c r="AS16" s="25">
        <v>0</v>
      </c>
      <c r="AT16" s="25">
        <v>0</v>
      </c>
      <c r="AU16" s="120">
        <v>1</v>
      </c>
      <c r="AV16" s="25">
        <v>0</v>
      </c>
      <c r="AW16" s="25">
        <v>0</v>
      </c>
      <c r="AX16" s="25">
        <v>0</v>
      </c>
      <c r="AY16" s="128">
        <f t="shared" si="0"/>
        <v>19</v>
      </c>
    </row>
    <row r="17" spans="1:51">
      <c r="A17" s="39">
        <v>12</v>
      </c>
      <c r="B17" s="38" t="s">
        <v>21</v>
      </c>
      <c r="C17" s="29">
        <v>3</v>
      </c>
      <c r="D17" s="243">
        <v>0</v>
      </c>
      <c r="E17" s="243"/>
      <c r="F17" s="243"/>
      <c r="G17" s="29">
        <v>3</v>
      </c>
      <c r="H17" s="243">
        <v>0</v>
      </c>
      <c r="I17" s="243"/>
      <c r="J17" s="243"/>
      <c r="K17" s="29">
        <v>3</v>
      </c>
      <c r="L17" s="243">
        <v>0</v>
      </c>
      <c r="M17" s="243"/>
      <c r="N17" s="243"/>
      <c r="O17" s="29">
        <v>3</v>
      </c>
      <c r="P17" s="243">
        <v>0</v>
      </c>
      <c r="Q17" s="243"/>
      <c r="R17" s="243"/>
      <c r="S17" s="29">
        <v>3</v>
      </c>
      <c r="T17" s="243"/>
      <c r="U17" s="243"/>
      <c r="V17" s="243"/>
      <c r="W17" s="29">
        <v>3</v>
      </c>
      <c r="X17" s="243">
        <v>0</v>
      </c>
      <c r="Y17" s="243"/>
      <c r="Z17" s="243"/>
      <c r="AA17" s="29">
        <v>2</v>
      </c>
      <c r="AB17" s="243">
        <v>0</v>
      </c>
      <c r="AC17" s="243"/>
      <c r="AD17" s="243"/>
      <c r="AE17" s="29">
        <v>2</v>
      </c>
      <c r="AF17" s="243">
        <v>0</v>
      </c>
      <c r="AG17" s="243"/>
      <c r="AH17" s="73"/>
      <c r="AI17" s="29">
        <v>1</v>
      </c>
      <c r="AJ17" s="243"/>
      <c r="AK17" s="243"/>
      <c r="AL17" s="243"/>
      <c r="AM17" s="29">
        <v>1</v>
      </c>
      <c r="AN17" s="25">
        <v>0</v>
      </c>
      <c r="AO17" s="25">
        <v>0</v>
      </c>
      <c r="AP17" s="25">
        <v>0</v>
      </c>
      <c r="AQ17" s="28"/>
      <c r="AR17" s="25">
        <v>0</v>
      </c>
      <c r="AS17" s="25">
        <v>0</v>
      </c>
      <c r="AT17" s="25">
        <v>0</v>
      </c>
      <c r="AU17" s="120">
        <v>1</v>
      </c>
      <c r="AV17" s="25">
        <v>0</v>
      </c>
      <c r="AW17" s="25">
        <v>0</v>
      </c>
      <c r="AX17" s="25">
        <v>0</v>
      </c>
      <c r="AY17" s="128">
        <f t="shared" si="0"/>
        <v>25</v>
      </c>
    </row>
    <row r="18" spans="1:51">
      <c r="A18" s="39">
        <v>13</v>
      </c>
      <c r="B18" s="38" t="s">
        <v>22</v>
      </c>
      <c r="C18" s="29">
        <v>2</v>
      </c>
      <c r="D18" s="243">
        <v>19</v>
      </c>
      <c r="E18" s="243">
        <v>12</v>
      </c>
      <c r="F18" s="243">
        <v>12</v>
      </c>
      <c r="G18" s="29">
        <v>2</v>
      </c>
      <c r="H18" s="243">
        <v>22</v>
      </c>
      <c r="I18" s="243">
        <v>15</v>
      </c>
      <c r="J18" s="243">
        <v>15</v>
      </c>
      <c r="K18" s="29">
        <v>2</v>
      </c>
      <c r="L18" s="243">
        <v>2</v>
      </c>
      <c r="M18" s="243">
        <v>2</v>
      </c>
      <c r="N18" s="243">
        <v>2</v>
      </c>
      <c r="O18" s="29">
        <v>2</v>
      </c>
      <c r="P18" s="243">
        <v>9</v>
      </c>
      <c r="Q18" s="243">
        <v>8</v>
      </c>
      <c r="R18" s="243">
        <v>8</v>
      </c>
      <c r="S18" s="29">
        <v>2</v>
      </c>
      <c r="T18" s="243">
        <v>38</v>
      </c>
      <c r="U18" s="243">
        <v>30</v>
      </c>
      <c r="V18" s="243">
        <v>15</v>
      </c>
      <c r="W18" s="29">
        <v>2</v>
      </c>
      <c r="X18" s="243">
        <v>19</v>
      </c>
      <c r="Y18" s="243">
        <v>16</v>
      </c>
      <c r="Z18" s="243">
        <v>16</v>
      </c>
      <c r="AA18" s="29">
        <v>2</v>
      </c>
      <c r="AB18" s="243">
        <v>4</v>
      </c>
      <c r="AC18" s="243">
        <v>4</v>
      </c>
      <c r="AD18" s="243">
        <v>3</v>
      </c>
      <c r="AE18" s="29">
        <v>2</v>
      </c>
      <c r="AF18" s="243">
        <v>2</v>
      </c>
      <c r="AG18" s="243">
        <v>2</v>
      </c>
      <c r="AH18" s="73">
        <v>1</v>
      </c>
      <c r="AI18" s="29">
        <v>1</v>
      </c>
      <c r="AJ18" s="243">
        <v>7</v>
      </c>
      <c r="AK18" s="243">
        <v>7</v>
      </c>
      <c r="AL18" s="243">
        <v>2</v>
      </c>
      <c r="AM18" s="29">
        <v>0</v>
      </c>
      <c r="AN18" s="25">
        <v>0</v>
      </c>
      <c r="AO18" s="25">
        <v>0</v>
      </c>
      <c r="AP18" s="25">
        <v>0</v>
      </c>
      <c r="AQ18" s="28">
        <v>0</v>
      </c>
      <c r="AR18" s="25">
        <v>23</v>
      </c>
      <c r="AS18" s="25">
        <v>18</v>
      </c>
      <c r="AT18" s="25">
        <v>18</v>
      </c>
      <c r="AU18" s="120">
        <v>1</v>
      </c>
      <c r="AV18" s="25">
        <v>0</v>
      </c>
      <c r="AW18" s="25">
        <v>0</v>
      </c>
      <c r="AX18" s="25">
        <v>0</v>
      </c>
      <c r="AY18" s="128">
        <f t="shared" si="0"/>
        <v>18</v>
      </c>
    </row>
    <row r="19" spans="1:51">
      <c r="A19" s="39">
        <v>14</v>
      </c>
      <c r="B19" s="38" t="s">
        <v>23</v>
      </c>
      <c r="C19" s="29">
        <v>3</v>
      </c>
      <c r="D19" s="243">
        <v>0</v>
      </c>
      <c r="E19" s="243"/>
      <c r="F19" s="243"/>
      <c r="G19" s="29">
        <v>3</v>
      </c>
      <c r="H19" s="243">
        <v>0</v>
      </c>
      <c r="I19" s="243"/>
      <c r="J19" s="243"/>
      <c r="K19" s="29">
        <v>3</v>
      </c>
      <c r="L19" s="243">
        <v>0</v>
      </c>
      <c r="M19" s="243"/>
      <c r="N19" s="243"/>
      <c r="O19" s="29">
        <v>3</v>
      </c>
      <c r="P19" s="243">
        <v>0</v>
      </c>
      <c r="Q19" s="243"/>
      <c r="R19" s="243"/>
      <c r="S19" s="29">
        <v>3</v>
      </c>
      <c r="T19" s="243"/>
      <c r="U19" s="243"/>
      <c r="V19" s="243"/>
      <c r="W19" s="29">
        <v>3</v>
      </c>
      <c r="X19" s="243">
        <v>0</v>
      </c>
      <c r="Y19" s="243"/>
      <c r="Z19" s="243"/>
      <c r="AA19" s="29">
        <v>2</v>
      </c>
      <c r="AB19" s="243">
        <v>0</v>
      </c>
      <c r="AC19" s="243"/>
      <c r="AD19" s="243"/>
      <c r="AE19" s="29">
        <v>2</v>
      </c>
      <c r="AF19" s="243">
        <v>0</v>
      </c>
      <c r="AG19" s="243"/>
      <c r="AH19" s="73"/>
      <c r="AI19" s="29">
        <v>1</v>
      </c>
      <c r="AJ19" s="243"/>
      <c r="AK19" s="243"/>
      <c r="AL19" s="243"/>
      <c r="AM19" s="29">
        <v>1</v>
      </c>
      <c r="AN19" s="25">
        <v>0</v>
      </c>
      <c r="AO19" s="25">
        <v>0</v>
      </c>
      <c r="AP19" s="25">
        <v>0</v>
      </c>
      <c r="AQ19" s="28"/>
      <c r="AR19" s="25">
        <v>0</v>
      </c>
      <c r="AS19" s="25">
        <v>0</v>
      </c>
      <c r="AT19" s="25">
        <v>0</v>
      </c>
      <c r="AU19" s="120">
        <v>1</v>
      </c>
      <c r="AV19" s="25">
        <v>0</v>
      </c>
      <c r="AW19" s="25">
        <v>0</v>
      </c>
      <c r="AX19" s="25">
        <v>0</v>
      </c>
      <c r="AY19" s="128">
        <f t="shared" si="0"/>
        <v>25</v>
      </c>
    </row>
    <row r="20" spans="1:51">
      <c r="A20" s="39">
        <v>15</v>
      </c>
      <c r="B20" s="38" t="s">
        <v>24</v>
      </c>
      <c r="C20" s="29">
        <v>2</v>
      </c>
      <c r="D20" s="243">
        <v>17</v>
      </c>
      <c r="E20" s="56">
        <v>14</v>
      </c>
      <c r="F20" s="243">
        <v>14</v>
      </c>
      <c r="G20" s="29">
        <v>2</v>
      </c>
      <c r="H20" s="243">
        <v>61</v>
      </c>
      <c r="I20" s="243">
        <v>61</v>
      </c>
      <c r="J20" s="243">
        <v>61</v>
      </c>
      <c r="K20" s="29">
        <v>2</v>
      </c>
      <c r="L20" s="243">
        <v>17</v>
      </c>
      <c r="M20" s="243">
        <v>15</v>
      </c>
      <c r="N20" s="243">
        <v>15</v>
      </c>
      <c r="O20" s="29">
        <v>2</v>
      </c>
      <c r="P20" s="243">
        <v>42</v>
      </c>
      <c r="Q20" s="243">
        <v>42</v>
      </c>
      <c r="R20" s="243">
        <v>42</v>
      </c>
      <c r="S20" s="29">
        <v>2</v>
      </c>
      <c r="T20" s="243">
        <v>72</v>
      </c>
      <c r="U20" s="243">
        <v>72</v>
      </c>
      <c r="V20" s="243">
        <v>72</v>
      </c>
      <c r="W20" s="29">
        <v>2</v>
      </c>
      <c r="X20" s="243">
        <v>73</v>
      </c>
      <c r="Y20" s="243">
        <v>44</v>
      </c>
      <c r="Z20" s="243">
        <v>44</v>
      </c>
      <c r="AA20" s="29">
        <v>2</v>
      </c>
      <c r="AB20" s="243">
        <v>5</v>
      </c>
      <c r="AC20" s="243">
        <v>5</v>
      </c>
      <c r="AD20" s="243">
        <v>5</v>
      </c>
      <c r="AE20" s="29">
        <v>2</v>
      </c>
      <c r="AF20" s="243">
        <v>17</v>
      </c>
      <c r="AG20" s="243">
        <v>14</v>
      </c>
      <c r="AH20" s="73">
        <v>14</v>
      </c>
      <c r="AI20" s="29">
        <v>1</v>
      </c>
      <c r="AJ20" s="243">
        <v>14</v>
      </c>
      <c r="AK20" s="243">
        <v>14</v>
      </c>
      <c r="AL20" s="243">
        <v>14</v>
      </c>
      <c r="AM20" s="29">
        <v>0</v>
      </c>
      <c r="AN20" s="25">
        <v>0</v>
      </c>
      <c r="AO20" s="25">
        <v>0</v>
      </c>
      <c r="AP20" s="25">
        <v>0</v>
      </c>
      <c r="AQ20" s="28">
        <v>0</v>
      </c>
      <c r="AR20" s="25">
        <v>24</v>
      </c>
      <c r="AS20" s="25">
        <v>24</v>
      </c>
      <c r="AT20" s="25">
        <v>24</v>
      </c>
      <c r="AU20" s="120">
        <v>1</v>
      </c>
      <c r="AV20" s="25">
        <v>0</v>
      </c>
      <c r="AW20" s="25">
        <v>0</v>
      </c>
      <c r="AX20" s="25">
        <v>0</v>
      </c>
      <c r="AY20" s="128">
        <f t="shared" si="0"/>
        <v>18</v>
      </c>
    </row>
    <row r="21" spans="1:51">
      <c r="A21" s="39">
        <v>16</v>
      </c>
      <c r="B21" s="38" t="s">
        <v>25</v>
      </c>
      <c r="C21" s="29">
        <v>2</v>
      </c>
      <c r="D21" s="243">
        <v>35</v>
      </c>
      <c r="E21" s="56">
        <v>35</v>
      </c>
      <c r="F21" s="243">
        <v>35</v>
      </c>
      <c r="G21" s="29">
        <v>2</v>
      </c>
      <c r="H21" s="243">
        <v>35</v>
      </c>
      <c r="I21" s="243">
        <v>35</v>
      </c>
      <c r="J21" s="243">
        <v>35</v>
      </c>
      <c r="K21" s="29">
        <v>2</v>
      </c>
      <c r="L21" s="243">
        <v>37</v>
      </c>
      <c r="M21" s="243">
        <v>37</v>
      </c>
      <c r="N21" s="243">
        <v>37</v>
      </c>
      <c r="O21" s="29">
        <v>2</v>
      </c>
      <c r="P21" s="243">
        <v>36</v>
      </c>
      <c r="Q21" s="243">
        <v>36</v>
      </c>
      <c r="R21" s="243">
        <v>36</v>
      </c>
      <c r="S21" s="29">
        <v>2</v>
      </c>
      <c r="T21" s="243">
        <v>38</v>
      </c>
      <c r="U21" s="243">
        <v>38</v>
      </c>
      <c r="V21" s="243">
        <v>0</v>
      </c>
      <c r="W21" s="29">
        <v>2</v>
      </c>
      <c r="X21" s="243">
        <v>34</v>
      </c>
      <c r="Y21" s="243">
        <v>34</v>
      </c>
      <c r="Z21" s="243">
        <v>34</v>
      </c>
      <c r="AA21" s="29">
        <v>2</v>
      </c>
      <c r="AB21" s="243">
        <v>35</v>
      </c>
      <c r="AC21" s="243">
        <v>35</v>
      </c>
      <c r="AD21" s="243">
        <v>35</v>
      </c>
      <c r="AE21" s="29">
        <v>2</v>
      </c>
      <c r="AF21" s="243">
        <v>33</v>
      </c>
      <c r="AG21" s="243">
        <v>33</v>
      </c>
      <c r="AH21" s="73">
        <v>33</v>
      </c>
      <c r="AI21" s="29">
        <v>1</v>
      </c>
      <c r="AJ21" s="243">
        <v>0</v>
      </c>
      <c r="AK21" s="243">
        <v>0</v>
      </c>
      <c r="AL21" s="243">
        <v>0</v>
      </c>
      <c r="AM21" s="29">
        <v>0</v>
      </c>
      <c r="AN21" s="25">
        <v>0</v>
      </c>
      <c r="AO21" s="25">
        <v>0</v>
      </c>
      <c r="AP21" s="25">
        <v>0</v>
      </c>
      <c r="AQ21" s="28">
        <v>0</v>
      </c>
      <c r="AR21" s="25">
        <v>0</v>
      </c>
      <c r="AS21" s="25">
        <v>0</v>
      </c>
      <c r="AT21" s="25">
        <v>0</v>
      </c>
      <c r="AU21" s="120">
        <v>1</v>
      </c>
      <c r="AV21" s="25">
        <v>0</v>
      </c>
      <c r="AW21" s="25">
        <v>0</v>
      </c>
      <c r="AX21" s="25">
        <v>0</v>
      </c>
      <c r="AY21" s="128">
        <f t="shared" si="0"/>
        <v>18</v>
      </c>
    </row>
    <row r="22" spans="1:51">
      <c r="A22" s="39">
        <v>17</v>
      </c>
      <c r="B22" s="38" t="s">
        <v>26</v>
      </c>
      <c r="C22" s="29">
        <v>4</v>
      </c>
      <c r="D22" s="243">
        <v>0</v>
      </c>
      <c r="E22" s="56"/>
      <c r="F22" s="243"/>
      <c r="G22" s="29">
        <v>4</v>
      </c>
      <c r="H22" s="243">
        <v>0</v>
      </c>
      <c r="I22" s="243"/>
      <c r="J22" s="243"/>
      <c r="K22" s="29">
        <v>4</v>
      </c>
      <c r="L22" s="243">
        <v>0</v>
      </c>
      <c r="M22" s="243"/>
      <c r="N22" s="243"/>
      <c r="O22" s="29">
        <v>4</v>
      </c>
      <c r="P22" s="243">
        <v>0</v>
      </c>
      <c r="Q22" s="243"/>
      <c r="R22" s="243"/>
      <c r="S22" s="29">
        <v>4</v>
      </c>
      <c r="T22" s="243"/>
      <c r="U22" s="243"/>
      <c r="V22" s="243"/>
      <c r="W22" s="29">
        <v>4</v>
      </c>
      <c r="X22" s="243">
        <v>0</v>
      </c>
      <c r="Y22" s="243"/>
      <c r="Z22" s="243"/>
      <c r="AA22" s="29">
        <v>2</v>
      </c>
      <c r="AB22" s="243">
        <v>0</v>
      </c>
      <c r="AC22" s="243"/>
      <c r="AD22" s="243"/>
      <c r="AE22" s="29">
        <v>2</v>
      </c>
      <c r="AF22" s="243">
        <v>0</v>
      </c>
      <c r="AG22" s="243"/>
      <c r="AH22" s="73"/>
      <c r="AI22" s="29">
        <v>1</v>
      </c>
      <c r="AJ22" s="243"/>
      <c r="AK22" s="243"/>
      <c r="AL22" s="243"/>
      <c r="AM22" s="29">
        <v>0</v>
      </c>
      <c r="AN22" s="25">
        <v>0</v>
      </c>
      <c r="AO22" s="25">
        <v>0</v>
      </c>
      <c r="AP22" s="25">
        <v>0</v>
      </c>
      <c r="AQ22" s="28"/>
      <c r="AR22" s="25">
        <v>0</v>
      </c>
      <c r="AS22" s="25">
        <v>0</v>
      </c>
      <c r="AT22" s="25">
        <v>0</v>
      </c>
      <c r="AU22" s="120">
        <v>2</v>
      </c>
      <c r="AV22" s="25">
        <v>0</v>
      </c>
      <c r="AW22" s="25">
        <v>0</v>
      </c>
      <c r="AX22" s="25">
        <v>0</v>
      </c>
      <c r="AY22" s="128">
        <f t="shared" si="0"/>
        <v>31</v>
      </c>
    </row>
    <row r="23" spans="1:51">
      <c r="A23" s="39">
        <v>18</v>
      </c>
      <c r="B23" s="38" t="s">
        <v>27</v>
      </c>
      <c r="C23" s="29">
        <v>2</v>
      </c>
      <c r="D23" s="243">
        <v>960</v>
      </c>
      <c r="E23" s="56">
        <v>960</v>
      </c>
      <c r="F23" s="243">
        <v>960</v>
      </c>
      <c r="G23" s="29">
        <v>2</v>
      </c>
      <c r="H23" s="243">
        <v>768</v>
      </c>
      <c r="I23" s="243">
        <v>768</v>
      </c>
      <c r="J23" s="243">
        <v>768</v>
      </c>
      <c r="K23" s="29">
        <v>2</v>
      </c>
      <c r="L23" s="243">
        <v>640</v>
      </c>
      <c r="M23" s="243">
        <v>640</v>
      </c>
      <c r="N23" s="243">
        <v>640</v>
      </c>
      <c r="O23" s="29">
        <v>2</v>
      </c>
      <c r="P23" s="243">
        <v>1024</v>
      </c>
      <c r="Q23" s="243">
        <v>1024</v>
      </c>
      <c r="R23" s="243">
        <v>1024</v>
      </c>
      <c r="S23" s="29">
        <v>2</v>
      </c>
      <c r="T23" s="243">
        <v>1408</v>
      </c>
      <c r="U23" s="243">
        <v>1408</v>
      </c>
      <c r="V23" s="243">
        <v>0</v>
      </c>
      <c r="W23" s="29">
        <v>2</v>
      </c>
      <c r="X23" s="243">
        <v>512</v>
      </c>
      <c r="Y23" s="243">
        <v>512</v>
      </c>
      <c r="Z23" s="243">
        <v>512</v>
      </c>
      <c r="AA23" s="29">
        <v>2</v>
      </c>
      <c r="AB23" s="243">
        <v>512</v>
      </c>
      <c r="AC23" s="243">
        <v>512</v>
      </c>
      <c r="AD23" s="243">
        <v>512</v>
      </c>
      <c r="AE23" s="29">
        <v>2</v>
      </c>
      <c r="AF23" s="243">
        <v>640</v>
      </c>
      <c r="AG23" s="243">
        <v>640</v>
      </c>
      <c r="AH23" s="73">
        <v>640</v>
      </c>
      <c r="AI23" s="29">
        <v>1</v>
      </c>
      <c r="AJ23" s="243">
        <v>0</v>
      </c>
      <c r="AK23" s="243">
        <v>0</v>
      </c>
      <c r="AL23" s="243">
        <v>0</v>
      </c>
      <c r="AM23" s="29">
        <v>0</v>
      </c>
      <c r="AN23" s="25">
        <v>0</v>
      </c>
      <c r="AO23" s="25">
        <v>0</v>
      </c>
      <c r="AP23" s="25">
        <v>0</v>
      </c>
      <c r="AQ23" s="28">
        <v>1</v>
      </c>
      <c r="AR23" s="25">
        <v>0</v>
      </c>
      <c r="AS23" s="25">
        <v>0</v>
      </c>
      <c r="AT23" s="25">
        <v>0</v>
      </c>
      <c r="AU23" s="120">
        <v>1</v>
      </c>
      <c r="AV23" s="25">
        <v>0</v>
      </c>
      <c r="AW23" s="25">
        <v>0</v>
      </c>
      <c r="AX23" s="25">
        <v>0</v>
      </c>
      <c r="AY23" s="128">
        <f t="shared" si="0"/>
        <v>19</v>
      </c>
    </row>
    <row r="24" spans="1:51">
      <c r="A24" s="40">
        <v>19</v>
      </c>
      <c r="B24" s="38" t="s">
        <v>28</v>
      </c>
      <c r="C24" s="29">
        <v>3</v>
      </c>
      <c r="D24" s="243">
        <v>0</v>
      </c>
      <c r="E24" s="56">
        <v>0</v>
      </c>
      <c r="F24" s="243">
        <v>0</v>
      </c>
      <c r="G24" s="29">
        <v>3</v>
      </c>
      <c r="H24" s="243">
        <v>0</v>
      </c>
      <c r="I24" s="243">
        <v>0</v>
      </c>
      <c r="J24" s="243">
        <v>0</v>
      </c>
      <c r="K24" s="29">
        <v>3</v>
      </c>
      <c r="L24" s="243">
        <v>0</v>
      </c>
      <c r="M24" s="243">
        <v>0</v>
      </c>
      <c r="N24" s="243">
        <v>0</v>
      </c>
      <c r="O24" s="29">
        <v>3</v>
      </c>
      <c r="P24" s="243">
        <v>0</v>
      </c>
      <c r="Q24" s="243">
        <v>0</v>
      </c>
      <c r="R24" s="243">
        <v>0</v>
      </c>
      <c r="S24" s="29">
        <v>3</v>
      </c>
      <c r="T24" s="243">
        <v>0</v>
      </c>
      <c r="U24" s="243">
        <v>0</v>
      </c>
      <c r="V24" s="243"/>
      <c r="W24" s="29">
        <v>3</v>
      </c>
      <c r="X24" s="243">
        <v>0</v>
      </c>
      <c r="Y24" s="243">
        <v>0</v>
      </c>
      <c r="Z24" s="243">
        <v>0</v>
      </c>
      <c r="AA24" s="29">
        <v>4</v>
      </c>
      <c r="AB24" s="243">
        <v>0</v>
      </c>
      <c r="AC24" s="243">
        <v>0</v>
      </c>
      <c r="AD24" s="243">
        <v>0</v>
      </c>
      <c r="AE24" s="29">
        <v>4</v>
      </c>
      <c r="AF24" s="243">
        <v>0</v>
      </c>
      <c r="AG24" s="243">
        <v>0</v>
      </c>
      <c r="AH24" s="73">
        <v>0</v>
      </c>
      <c r="AI24" s="29">
        <v>1</v>
      </c>
      <c r="AJ24" s="243"/>
      <c r="AK24" s="243"/>
      <c r="AL24" s="243"/>
      <c r="AM24" s="29">
        <v>0</v>
      </c>
      <c r="AN24" s="25">
        <v>0</v>
      </c>
      <c r="AO24" s="25">
        <v>0</v>
      </c>
      <c r="AP24" s="25">
        <v>0</v>
      </c>
      <c r="AQ24" s="28"/>
      <c r="AR24" s="25">
        <v>0</v>
      </c>
      <c r="AS24" s="25">
        <v>0</v>
      </c>
      <c r="AT24" s="25">
        <v>0</v>
      </c>
      <c r="AU24" s="120">
        <v>2</v>
      </c>
      <c r="AV24" s="25">
        <v>128</v>
      </c>
      <c r="AW24" s="25">
        <v>128</v>
      </c>
      <c r="AX24" s="25">
        <v>0</v>
      </c>
      <c r="AY24" s="128">
        <f t="shared" si="0"/>
        <v>29</v>
      </c>
    </row>
    <row r="25" spans="1:51" s="64" customFormat="1" ht="29.25">
      <c r="A25" s="39">
        <v>20</v>
      </c>
      <c r="B25" s="38" t="s">
        <v>101</v>
      </c>
      <c r="C25" s="29">
        <v>2</v>
      </c>
      <c r="D25" s="243">
        <v>135</v>
      </c>
      <c r="E25" s="56">
        <v>135</v>
      </c>
      <c r="F25" s="243">
        <v>23</v>
      </c>
      <c r="G25" s="29">
        <v>2</v>
      </c>
      <c r="H25" s="243">
        <v>208</v>
      </c>
      <c r="I25" s="243">
        <v>208</v>
      </c>
      <c r="J25" s="243">
        <v>70</v>
      </c>
      <c r="K25" s="29">
        <v>2</v>
      </c>
      <c r="L25" s="243">
        <v>130</v>
      </c>
      <c r="M25" s="243">
        <v>130</v>
      </c>
      <c r="N25" s="243">
        <v>2</v>
      </c>
      <c r="O25" s="29">
        <v>2</v>
      </c>
      <c r="P25" s="243">
        <v>268</v>
      </c>
      <c r="Q25" s="243">
        <v>268</v>
      </c>
      <c r="R25" s="243">
        <v>30</v>
      </c>
      <c r="S25" s="29">
        <v>2</v>
      </c>
      <c r="T25" s="243">
        <v>295</v>
      </c>
      <c r="U25" s="243">
        <v>295</v>
      </c>
      <c r="V25" s="243">
        <v>0</v>
      </c>
      <c r="W25" s="29">
        <v>2</v>
      </c>
      <c r="X25" s="243">
        <v>50</v>
      </c>
      <c r="Y25" s="243">
        <v>50</v>
      </c>
      <c r="Z25" s="243">
        <v>0</v>
      </c>
      <c r="AA25" s="29">
        <v>2</v>
      </c>
      <c r="AB25" s="243">
        <v>15</v>
      </c>
      <c r="AC25" s="243">
        <v>15</v>
      </c>
      <c r="AD25" s="243">
        <v>0</v>
      </c>
      <c r="AE25" s="29">
        <v>2</v>
      </c>
      <c r="AF25" s="243">
        <v>80</v>
      </c>
      <c r="AG25" s="243">
        <v>80</v>
      </c>
      <c r="AH25" s="73">
        <v>0</v>
      </c>
      <c r="AI25" s="29">
        <v>1</v>
      </c>
      <c r="AJ25" s="243">
        <v>0</v>
      </c>
      <c r="AK25" s="243">
        <v>0</v>
      </c>
      <c r="AL25" s="243">
        <v>0</v>
      </c>
      <c r="AM25" s="29">
        <v>0</v>
      </c>
      <c r="AN25" s="25">
        <v>0</v>
      </c>
      <c r="AO25" s="25">
        <v>0</v>
      </c>
      <c r="AP25" s="25">
        <v>0</v>
      </c>
      <c r="AQ25" s="28">
        <v>0</v>
      </c>
      <c r="AR25" s="25">
        <v>0</v>
      </c>
      <c r="AS25" s="25">
        <v>0</v>
      </c>
      <c r="AT25" s="25">
        <v>0</v>
      </c>
      <c r="AU25" s="120">
        <v>1</v>
      </c>
      <c r="AV25" s="25">
        <v>0</v>
      </c>
      <c r="AW25" s="25">
        <v>0</v>
      </c>
      <c r="AX25" s="25">
        <v>0</v>
      </c>
      <c r="AY25" s="128">
        <f t="shared" si="0"/>
        <v>18</v>
      </c>
    </row>
    <row r="26" spans="1:51">
      <c r="A26" s="39">
        <v>21</v>
      </c>
      <c r="B26" s="38" t="s">
        <v>30</v>
      </c>
      <c r="C26" s="29">
        <v>2</v>
      </c>
      <c r="D26" s="243">
        <v>0</v>
      </c>
      <c r="E26" s="243"/>
      <c r="F26" s="243"/>
      <c r="G26" s="29">
        <v>2</v>
      </c>
      <c r="H26" s="243">
        <v>0</v>
      </c>
      <c r="I26" s="243"/>
      <c r="J26" s="243"/>
      <c r="K26" s="29">
        <v>2</v>
      </c>
      <c r="L26" s="243">
        <v>0</v>
      </c>
      <c r="M26" s="243"/>
      <c r="N26" s="243"/>
      <c r="O26" s="29">
        <v>2</v>
      </c>
      <c r="P26" s="243">
        <v>0</v>
      </c>
      <c r="Q26" s="243"/>
      <c r="R26" s="243"/>
      <c r="S26" s="29">
        <v>2</v>
      </c>
      <c r="T26" s="243">
        <v>0</v>
      </c>
      <c r="U26" s="243"/>
      <c r="V26" s="243"/>
      <c r="W26" s="29">
        <v>2</v>
      </c>
      <c r="X26" s="243">
        <v>0</v>
      </c>
      <c r="Y26" s="243"/>
      <c r="Z26" s="243"/>
      <c r="AA26" s="29">
        <v>2</v>
      </c>
      <c r="AB26" s="243">
        <v>0</v>
      </c>
      <c r="AC26" s="243"/>
      <c r="AD26" s="243"/>
      <c r="AE26" s="29">
        <v>2</v>
      </c>
      <c r="AF26" s="243">
        <v>0</v>
      </c>
      <c r="AG26" s="243"/>
      <c r="AH26" s="73"/>
      <c r="AI26" s="29">
        <v>1</v>
      </c>
      <c r="AJ26" s="243"/>
      <c r="AK26" s="243"/>
      <c r="AL26" s="243"/>
      <c r="AM26" s="29">
        <v>1</v>
      </c>
      <c r="AN26" s="25">
        <v>0</v>
      </c>
      <c r="AO26" s="25">
        <v>0</v>
      </c>
      <c r="AP26" s="25">
        <v>0</v>
      </c>
      <c r="AQ26" s="28"/>
      <c r="AR26" s="25">
        <v>0</v>
      </c>
      <c r="AS26" s="25">
        <v>0</v>
      </c>
      <c r="AT26" s="25">
        <v>0</v>
      </c>
      <c r="AU26" s="120">
        <v>1</v>
      </c>
      <c r="AV26" s="25">
        <v>0</v>
      </c>
      <c r="AW26" s="25">
        <v>0</v>
      </c>
      <c r="AX26" s="25">
        <v>0</v>
      </c>
      <c r="AY26" s="128">
        <f t="shared" si="0"/>
        <v>19</v>
      </c>
    </row>
    <row r="27" spans="1:51">
      <c r="A27" s="39">
        <v>22</v>
      </c>
      <c r="B27" s="38" t="s">
        <v>31</v>
      </c>
      <c r="C27" s="29">
        <v>2</v>
      </c>
      <c r="D27" s="243">
        <v>0</v>
      </c>
      <c r="E27" s="243"/>
      <c r="F27" s="243"/>
      <c r="G27" s="29">
        <v>2</v>
      </c>
      <c r="H27" s="243">
        <v>0</v>
      </c>
      <c r="I27" s="243"/>
      <c r="J27" s="243"/>
      <c r="K27" s="29">
        <v>2</v>
      </c>
      <c r="L27" s="243">
        <v>0</v>
      </c>
      <c r="M27" s="243"/>
      <c r="N27" s="243"/>
      <c r="O27" s="29">
        <v>2</v>
      </c>
      <c r="P27" s="243">
        <v>0</v>
      </c>
      <c r="Q27" s="243"/>
      <c r="R27" s="243"/>
      <c r="S27" s="29">
        <v>2</v>
      </c>
      <c r="T27" s="243">
        <v>0</v>
      </c>
      <c r="U27" s="243"/>
      <c r="V27" s="243"/>
      <c r="W27" s="29">
        <v>2</v>
      </c>
      <c r="X27" s="243">
        <v>0</v>
      </c>
      <c r="Y27" s="243"/>
      <c r="Z27" s="243"/>
      <c r="AA27" s="29">
        <v>2</v>
      </c>
      <c r="AB27" s="243">
        <v>0</v>
      </c>
      <c r="AC27" s="243"/>
      <c r="AD27" s="243"/>
      <c r="AE27" s="29">
        <v>2</v>
      </c>
      <c r="AF27" s="243">
        <v>0</v>
      </c>
      <c r="AG27" s="243"/>
      <c r="AH27" s="73"/>
      <c r="AI27" s="29">
        <v>1</v>
      </c>
      <c r="AJ27" s="243"/>
      <c r="AK27" s="243"/>
      <c r="AL27" s="243"/>
      <c r="AM27" s="29">
        <v>0</v>
      </c>
      <c r="AN27" s="25">
        <v>0</v>
      </c>
      <c r="AO27" s="25">
        <v>0</v>
      </c>
      <c r="AP27" s="25">
        <v>0</v>
      </c>
      <c r="AQ27" s="28"/>
      <c r="AR27" s="25">
        <v>0</v>
      </c>
      <c r="AS27" s="25">
        <v>0</v>
      </c>
      <c r="AT27" s="25">
        <v>0</v>
      </c>
      <c r="AU27" s="120">
        <v>1</v>
      </c>
      <c r="AV27" s="25">
        <v>0</v>
      </c>
      <c r="AW27" s="25">
        <v>0</v>
      </c>
      <c r="AX27" s="25">
        <v>0</v>
      </c>
      <c r="AY27" s="128">
        <f t="shared" si="0"/>
        <v>18</v>
      </c>
    </row>
    <row r="28" spans="1:51">
      <c r="A28" s="39">
        <v>23</v>
      </c>
      <c r="B28" s="38" t="s">
        <v>32</v>
      </c>
      <c r="C28" s="29">
        <v>2</v>
      </c>
      <c r="D28" s="243">
        <v>0</v>
      </c>
      <c r="E28" s="56">
        <v>0</v>
      </c>
      <c r="F28" s="243">
        <v>0</v>
      </c>
      <c r="G28" s="29">
        <v>2</v>
      </c>
      <c r="H28" s="243">
        <v>0</v>
      </c>
      <c r="I28" s="243">
        <v>0</v>
      </c>
      <c r="J28" s="243">
        <v>0</v>
      </c>
      <c r="K28" s="29">
        <v>2</v>
      </c>
      <c r="L28" s="243">
        <v>0</v>
      </c>
      <c r="M28" s="243">
        <v>0</v>
      </c>
      <c r="N28" s="243">
        <v>0</v>
      </c>
      <c r="O28" s="29">
        <v>2</v>
      </c>
      <c r="P28" s="243">
        <v>0</v>
      </c>
      <c r="Q28" s="243">
        <v>0</v>
      </c>
      <c r="R28" s="243">
        <v>0</v>
      </c>
      <c r="S28" s="29">
        <v>2</v>
      </c>
      <c r="T28" s="243">
        <v>0</v>
      </c>
      <c r="U28" s="243">
        <v>0</v>
      </c>
      <c r="V28" s="243"/>
      <c r="W28" s="29">
        <v>2</v>
      </c>
      <c r="X28" s="243">
        <v>0</v>
      </c>
      <c r="Y28" s="243">
        <v>0</v>
      </c>
      <c r="Z28" s="243">
        <v>0</v>
      </c>
      <c r="AA28" s="33">
        <v>2</v>
      </c>
      <c r="AB28" s="32">
        <v>0</v>
      </c>
      <c r="AC28" s="32">
        <v>0</v>
      </c>
      <c r="AD28" s="32">
        <v>0</v>
      </c>
      <c r="AE28" s="29">
        <v>2</v>
      </c>
      <c r="AF28" s="243">
        <v>0</v>
      </c>
      <c r="AG28" s="243">
        <v>0</v>
      </c>
      <c r="AH28" s="73">
        <v>0</v>
      </c>
      <c r="AI28" s="29">
        <v>1</v>
      </c>
      <c r="AJ28" s="243"/>
      <c r="AK28" s="243"/>
      <c r="AL28" s="243"/>
      <c r="AM28" s="29">
        <v>1</v>
      </c>
      <c r="AN28" s="25">
        <v>0</v>
      </c>
      <c r="AO28" s="25">
        <v>0</v>
      </c>
      <c r="AP28" s="25">
        <v>0</v>
      </c>
      <c r="AQ28" s="28"/>
      <c r="AR28" s="25">
        <v>0</v>
      </c>
      <c r="AS28" s="25">
        <v>0</v>
      </c>
      <c r="AT28" s="25">
        <v>0</v>
      </c>
      <c r="AU28" s="120">
        <v>1</v>
      </c>
      <c r="AV28" s="25">
        <v>0</v>
      </c>
      <c r="AW28" s="25">
        <v>0</v>
      </c>
      <c r="AX28" s="25">
        <v>0</v>
      </c>
      <c r="AY28" s="128">
        <f t="shared" si="0"/>
        <v>19</v>
      </c>
    </row>
    <row r="29" spans="1:51">
      <c r="A29" s="39">
        <v>24</v>
      </c>
      <c r="B29" s="38" t="s">
        <v>33</v>
      </c>
      <c r="C29" s="29">
        <v>2</v>
      </c>
      <c r="D29" s="243">
        <v>10</v>
      </c>
      <c r="E29" s="243">
        <v>8</v>
      </c>
      <c r="F29" s="243">
        <v>8</v>
      </c>
      <c r="G29" s="29">
        <v>2</v>
      </c>
      <c r="H29" s="243">
        <v>27</v>
      </c>
      <c r="I29" s="243">
        <v>26</v>
      </c>
      <c r="J29" s="243">
        <v>26</v>
      </c>
      <c r="K29" s="29">
        <v>2</v>
      </c>
      <c r="L29" s="243">
        <v>36</v>
      </c>
      <c r="M29" s="243">
        <v>34</v>
      </c>
      <c r="N29" s="243">
        <v>34</v>
      </c>
      <c r="O29" s="29">
        <v>2</v>
      </c>
      <c r="P29" s="243">
        <v>49</v>
      </c>
      <c r="Q29" s="243">
        <v>48</v>
      </c>
      <c r="R29" s="243">
        <v>48</v>
      </c>
      <c r="S29" s="29">
        <v>2</v>
      </c>
      <c r="T29" s="243">
        <v>9</v>
      </c>
      <c r="U29" s="243">
        <v>9</v>
      </c>
      <c r="V29" s="243">
        <v>4</v>
      </c>
      <c r="W29" s="29">
        <v>0</v>
      </c>
      <c r="X29" s="243">
        <v>18</v>
      </c>
      <c r="Y29" s="243">
        <v>16</v>
      </c>
      <c r="Z29" s="243">
        <v>16</v>
      </c>
      <c r="AA29" s="29">
        <v>2</v>
      </c>
      <c r="AB29" s="243">
        <v>28</v>
      </c>
      <c r="AC29" s="243">
        <v>26</v>
      </c>
      <c r="AD29" s="243">
        <v>26</v>
      </c>
      <c r="AE29" s="29">
        <v>2</v>
      </c>
      <c r="AF29" s="243">
        <v>26</v>
      </c>
      <c r="AG29" s="243">
        <v>25</v>
      </c>
      <c r="AH29" s="73">
        <v>25</v>
      </c>
      <c r="AI29" s="29">
        <v>1</v>
      </c>
      <c r="AJ29" s="243">
        <v>17</v>
      </c>
      <c r="AK29" s="243">
        <v>16</v>
      </c>
      <c r="AL29" s="243">
        <v>0</v>
      </c>
      <c r="AM29" s="29">
        <v>1</v>
      </c>
      <c r="AN29" s="25">
        <v>7</v>
      </c>
      <c r="AO29" s="25">
        <v>7</v>
      </c>
      <c r="AP29" s="25">
        <v>7</v>
      </c>
      <c r="AQ29" s="28">
        <v>1</v>
      </c>
      <c r="AR29" s="25">
        <v>16</v>
      </c>
      <c r="AS29" s="25">
        <v>14</v>
      </c>
      <c r="AT29" s="25">
        <v>0</v>
      </c>
      <c r="AU29" s="120">
        <v>1</v>
      </c>
      <c r="AV29" s="25">
        <v>0</v>
      </c>
      <c r="AW29" s="25">
        <v>0</v>
      </c>
      <c r="AX29" s="25">
        <v>0</v>
      </c>
      <c r="AY29" s="128">
        <f t="shared" si="0"/>
        <v>18</v>
      </c>
    </row>
    <row r="30" spans="1:51">
      <c r="A30" s="39">
        <v>25</v>
      </c>
      <c r="B30" s="38" t="s">
        <v>34</v>
      </c>
      <c r="C30" s="29">
        <v>2</v>
      </c>
      <c r="D30" s="243">
        <v>48</v>
      </c>
      <c r="E30" s="243">
        <v>48</v>
      </c>
      <c r="F30" s="243">
        <v>46</v>
      </c>
      <c r="G30" s="29">
        <v>2</v>
      </c>
      <c r="H30" s="243">
        <v>37</v>
      </c>
      <c r="I30" s="243">
        <v>37</v>
      </c>
      <c r="J30" s="243">
        <v>35</v>
      </c>
      <c r="K30" s="29">
        <v>2</v>
      </c>
      <c r="L30" s="243">
        <v>31</v>
      </c>
      <c r="M30" s="243">
        <v>31</v>
      </c>
      <c r="N30" s="243">
        <v>31</v>
      </c>
      <c r="O30" s="29">
        <v>2</v>
      </c>
      <c r="P30" s="243">
        <v>29</v>
      </c>
      <c r="Q30" s="243">
        <v>29</v>
      </c>
      <c r="R30" s="243">
        <v>29</v>
      </c>
      <c r="S30" s="29">
        <v>2</v>
      </c>
      <c r="T30" s="243">
        <v>48</v>
      </c>
      <c r="U30" s="243">
        <v>48</v>
      </c>
      <c r="V30" s="243"/>
      <c r="W30" s="29">
        <v>2</v>
      </c>
      <c r="X30" s="243">
        <v>33</v>
      </c>
      <c r="Y30" s="243">
        <v>33</v>
      </c>
      <c r="Z30" s="243">
        <v>33</v>
      </c>
      <c r="AA30" s="29">
        <v>2</v>
      </c>
      <c r="AB30" s="243">
        <v>0</v>
      </c>
      <c r="AC30" s="243"/>
      <c r="AD30" s="243"/>
      <c r="AE30" s="29">
        <v>2</v>
      </c>
      <c r="AF30" s="243">
        <v>0</v>
      </c>
      <c r="AG30" s="243"/>
      <c r="AH30" s="73"/>
      <c r="AI30" s="29">
        <v>1</v>
      </c>
      <c r="AJ30" s="243"/>
      <c r="AK30" s="243"/>
      <c r="AL30" s="243"/>
      <c r="AM30" s="29">
        <v>1</v>
      </c>
      <c r="AN30" s="25">
        <v>0</v>
      </c>
      <c r="AO30" s="25">
        <v>0</v>
      </c>
      <c r="AP30" s="25">
        <v>0</v>
      </c>
      <c r="AQ30" s="28">
        <v>0</v>
      </c>
      <c r="AR30" s="25">
        <v>0</v>
      </c>
      <c r="AS30" s="25">
        <v>0</v>
      </c>
      <c r="AT30" s="25">
        <v>0</v>
      </c>
      <c r="AU30" s="120">
        <v>2</v>
      </c>
      <c r="AV30" s="25">
        <v>0</v>
      </c>
      <c r="AW30" s="25">
        <v>0</v>
      </c>
      <c r="AX30" s="25">
        <v>0</v>
      </c>
      <c r="AY30" s="128">
        <f t="shared" si="0"/>
        <v>20</v>
      </c>
    </row>
    <row r="31" spans="1:51">
      <c r="A31" s="39">
        <v>26</v>
      </c>
      <c r="B31" s="38" t="s">
        <v>35</v>
      </c>
      <c r="C31" s="29">
        <v>4</v>
      </c>
      <c r="D31" s="243">
        <v>0</v>
      </c>
      <c r="E31" s="243">
        <v>0</v>
      </c>
      <c r="F31" s="243">
        <v>0</v>
      </c>
      <c r="G31" s="29">
        <v>4</v>
      </c>
      <c r="H31" s="243">
        <v>107</v>
      </c>
      <c r="I31" s="243">
        <v>107</v>
      </c>
      <c r="J31" s="243">
        <v>107</v>
      </c>
      <c r="K31" s="29">
        <v>4</v>
      </c>
      <c r="L31" s="243">
        <v>0</v>
      </c>
      <c r="M31" s="243">
        <v>0</v>
      </c>
      <c r="N31" s="243">
        <v>0</v>
      </c>
      <c r="O31" s="29">
        <v>4</v>
      </c>
      <c r="P31" s="243">
        <v>104</v>
      </c>
      <c r="Q31" s="243">
        <v>104</v>
      </c>
      <c r="R31" s="243">
        <v>104</v>
      </c>
      <c r="S31" s="29">
        <v>4</v>
      </c>
      <c r="T31" s="243">
        <v>0</v>
      </c>
      <c r="U31" s="243">
        <v>0</v>
      </c>
      <c r="V31" s="243">
        <v>0</v>
      </c>
      <c r="W31" s="29">
        <v>4</v>
      </c>
      <c r="X31" s="243">
        <v>0</v>
      </c>
      <c r="Y31" s="243">
        <v>0</v>
      </c>
      <c r="Z31" s="243">
        <v>0</v>
      </c>
      <c r="AA31" s="29">
        <v>2</v>
      </c>
      <c r="AB31" s="243">
        <v>0</v>
      </c>
      <c r="AC31" s="243">
        <v>0</v>
      </c>
      <c r="AD31" s="243">
        <v>0</v>
      </c>
      <c r="AE31" s="29">
        <v>2</v>
      </c>
      <c r="AF31" s="243">
        <v>0</v>
      </c>
      <c r="AG31" s="243">
        <v>0</v>
      </c>
      <c r="AH31" s="73">
        <v>0</v>
      </c>
      <c r="AI31" s="29">
        <v>1</v>
      </c>
      <c r="AJ31" s="243">
        <v>96</v>
      </c>
      <c r="AK31" s="243">
        <v>96</v>
      </c>
      <c r="AL31" s="243">
        <v>0</v>
      </c>
      <c r="AM31" s="29">
        <v>0</v>
      </c>
      <c r="AN31" s="25">
        <v>0</v>
      </c>
      <c r="AO31" s="25">
        <v>0</v>
      </c>
      <c r="AP31" s="25">
        <v>0</v>
      </c>
      <c r="AQ31" s="28">
        <v>1</v>
      </c>
      <c r="AR31" s="25">
        <v>0</v>
      </c>
      <c r="AS31" s="25">
        <v>0</v>
      </c>
      <c r="AT31" s="25">
        <v>0</v>
      </c>
      <c r="AU31" s="120">
        <v>2</v>
      </c>
      <c r="AV31" s="25">
        <v>0</v>
      </c>
      <c r="AW31" s="25">
        <v>0</v>
      </c>
      <c r="AX31" s="25">
        <v>0</v>
      </c>
      <c r="AY31" s="128">
        <f t="shared" si="0"/>
        <v>32</v>
      </c>
    </row>
    <row r="32" spans="1:51">
      <c r="A32" s="39">
        <v>27</v>
      </c>
      <c r="B32" s="38" t="s">
        <v>36</v>
      </c>
      <c r="C32" s="29">
        <v>4</v>
      </c>
      <c r="D32" s="243">
        <v>19</v>
      </c>
      <c r="E32" s="56">
        <v>19</v>
      </c>
      <c r="F32" s="243">
        <v>19</v>
      </c>
      <c r="G32" s="29">
        <v>4</v>
      </c>
      <c r="H32" s="243">
        <v>26</v>
      </c>
      <c r="I32" s="243">
        <v>26</v>
      </c>
      <c r="J32" s="243">
        <v>26</v>
      </c>
      <c r="K32" s="29">
        <v>4</v>
      </c>
      <c r="L32" s="243">
        <v>13</v>
      </c>
      <c r="M32" s="243">
        <v>13</v>
      </c>
      <c r="N32" s="243">
        <v>13</v>
      </c>
      <c r="O32" s="29">
        <v>4</v>
      </c>
      <c r="P32" s="243">
        <v>15</v>
      </c>
      <c r="Q32" s="243">
        <v>15</v>
      </c>
      <c r="R32" s="243">
        <v>15</v>
      </c>
      <c r="S32" s="29">
        <v>4</v>
      </c>
      <c r="T32" s="243">
        <v>51</v>
      </c>
      <c r="U32" s="243">
        <v>51</v>
      </c>
      <c r="V32" s="243">
        <v>18</v>
      </c>
      <c r="W32" s="29">
        <v>4</v>
      </c>
      <c r="X32" s="243">
        <v>11</v>
      </c>
      <c r="Y32" s="243">
        <v>11</v>
      </c>
      <c r="Z32" s="243">
        <v>11</v>
      </c>
      <c r="AA32" s="29">
        <v>2</v>
      </c>
      <c r="AB32" s="243">
        <v>5</v>
      </c>
      <c r="AC32" s="243">
        <v>5</v>
      </c>
      <c r="AD32" s="243">
        <v>5</v>
      </c>
      <c r="AE32" s="29">
        <v>2</v>
      </c>
      <c r="AF32" s="243">
        <v>7</v>
      </c>
      <c r="AG32" s="243">
        <v>7</v>
      </c>
      <c r="AH32" s="73">
        <v>7</v>
      </c>
      <c r="AI32" s="29">
        <v>1</v>
      </c>
      <c r="AJ32" s="243">
        <v>28</v>
      </c>
      <c r="AK32" s="243">
        <v>28</v>
      </c>
      <c r="AL32" s="243">
        <v>28</v>
      </c>
      <c r="AM32" s="29">
        <v>0</v>
      </c>
      <c r="AN32" s="25">
        <v>0</v>
      </c>
      <c r="AO32" s="25">
        <v>0</v>
      </c>
      <c r="AP32" s="25">
        <v>0</v>
      </c>
      <c r="AQ32" s="28">
        <v>1</v>
      </c>
      <c r="AR32" s="25">
        <v>9</v>
      </c>
      <c r="AS32" s="25">
        <v>9</v>
      </c>
      <c r="AT32" s="25">
        <v>4</v>
      </c>
      <c r="AU32" s="120">
        <v>1</v>
      </c>
      <c r="AV32" s="25">
        <v>17</v>
      </c>
      <c r="AW32" s="25">
        <v>17</v>
      </c>
      <c r="AX32" s="25">
        <v>7</v>
      </c>
      <c r="AY32" s="128">
        <f t="shared" si="0"/>
        <v>31</v>
      </c>
    </row>
    <row r="33" spans="1:51">
      <c r="A33" s="39">
        <v>28</v>
      </c>
      <c r="B33" s="38" t="s">
        <v>37</v>
      </c>
      <c r="C33" s="29">
        <v>3</v>
      </c>
      <c r="D33" s="243">
        <v>0</v>
      </c>
      <c r="E33" s="243"/>
      <c r="F33" s="243"/>
      <c r="G33" s="29">
        <v>3</v>
      </c>
      <c r="H33" s="243">
        <v>0</v>
      </c>
      <c r="I33" s="243"/>
      <c r="J33" s="243"/>
      <c r="K33" s="29">
        <v>3</v>
      </c>
      <c r="L33" s="243">
        <v>0</v>
      </c>
      <c r="M33" s="243"/>
      <c r="N33" s="243"/>
      <c r="O33" s="29">
        <v>3</v>
      </c>
      <c r="P33" s="243">
        <v>0</v>
      </c>
      <c r="Q33" s="243"/>
      <c r="R33" s="243"/>
      <c r="S33" s="29">
        <v>3</v>
      </c>
      <c r="T33" s="243">
        <v>0</v>
      </c>
      <c r="U33" s="243"/>
      <c r="V33" s="243"/>
      <c r="W33" s="29">
        <v>3</v>
      </c>
      <c r="X33" s="243">
        <v>0</v>
      </c>
      <c r="Y33" s="243"/>
      <c r="Z33" s="243"/>
      <c r="AA33" s="29">
        <v>2</v>
      </c>
      <c r="AB33" s="243">
        <v>0</v>
      </c>
      <c r="AC33" s="243"/>
      <c r="AD33" s="243"/>
      <c r="AE33" s="29">
        <v>2</v>
      </c>
      <c r="AF33" s="243">
        <v>0</v>
      </c>
      <c r="AG33" s="243"/>
      <c r="AH33" s="73"/>
      <c r="AI33" s="29">
        <v>1</v>
      </c>
      <c r="AJ33" s="243"/>
      <c r="AK33" s="243"/>
      <c r="AL33" s="243"/>
      <c r="AM33" s="29">
        <v>1</v>
      </c>
      <c r="AN33" s="25">
        <v>0</v>
      </c>
      <c r="AO33" s="25">
        <v>0</v>
      </c>
      <c r="AP33" s="25">
        <v>0</v>
      </c>
      <c r="AQ33" s="28"/>
      <c r="AR33" s="25">
        <v>0</v>
      </c>
      <c r="AS33" s="25">
        <v>0</v>
      </c>
      <c r="AT33" s="25">
        <v>0</v>
      </c>
      <c r="AU33" s="120">
        <v>1</v>
      </c>
      <c r="AV33" s="25">
        <v>0</v>
      </c>
      <c r="AW33" s="25">
        <v>0</v>
      </c>
      <c r="AX33" s="25">
        <v>0</v>
      </c>
      <c r="AY33" s="128">
        <f t="shared" si="0"/>
        <v>25</v>
      </c>
    </row>
    <row r="34" spans="1:51">
      <c r="A34" s="39">
        <v>29</v>
      </c>
      <c r="B34" s="38" t="s">
        <v>38</v>
      </c>
      <c r="C34" s="29">
        <v>3</v>
      </c>
      <c r="D34" s="243">
        <v>43</v>
      </c>
      <c r="E34" s="56">
        <v>43</v>
      </c>
      <c r="F34" s="243">
        <v>43</v>
      </c>
      <c r="G34" s="29">
        <v>3</v>
      </c>
      <c r="H34" s="243">
        <v>75</v>
      </c>
      <c r="I34" s="243">
        <v>75</v>
      </c>
      <c r="J34" s="243">
        <v>75</v>
      </c>
      <c r="K34" s="29">
        <v>3</v>
      </c>
      <c r="L34" s="243">
        <v>45</v>
      </c>
      <c r="M34" s="243">
        <v>45</v>
      </c>
      <c r="N34" s="243">
        <v>45</v>
      </c>
      <c r="O34" s="29">
        <v>3</v>
      </c>
      <c r="P34" s="243">
        <v>82</v>
      </c>
      <c r="Q34" s="243">
        <v>82</v>
      </c>
      <c r="R34" s="243">
        <v>82</v>
      </c>
      <c r="S34" s="29">
        <v>3</v>
      </c>
      <c r="T34" s="243">
        <v>168</v>
      </c>
      <c r="U34" s="243">
        <v>168</v>
      </c>
      <c r="V34" s="243">
        <v>138</v>
      </c>
      <c r="W34" s="29">
        <v>3</v>
      </c>
      <c r="X34" s="243">
        <v>52</v>
      </c>
      <c r="Y34" s="243">
        <v>52</v>
      </c>
      <c r="Z34" s="243">
        <v>52</v>
      </c>
      <c r="AA34" s="29">
        <v>2</v>
      </c>
      <c r="AB34" s="243">
        <v>29</v>
      </c>
      <c r="AC34" s="243">
        <v>29</v>
      </c>
      <c r="AD34" s="243">
        <v>29</v>
      </c>
      <c r="AE34" s="29">
        <v>2</v>
      </c>
      <c r="AF34" s="243">
        <v>36</v>
      </c>
      <c r="AG34" s="243">
        <v>36</v>
      </c>
      <c r="AH34" s="73">
        <v>36</v>
      </c>
      <c r="AI34" s="29">
        <v>1</v>
      </c>
      <c r="AJ34" s="243">
        <v>0</v>
      </c>
      <c r="AK34" s="243">
        <v>0</v>
      </c>
      <c r="AL34" s="243">
        <v>0</v>
      </c>
      <c r="AM34" s="29">
        <v>0</v>
      </c>
      <c r="AN34" s="25">
        <v>0</v>
      </c>
      <c r="AO34" s="25">
        <v>0</v>
      </c>
      <c r="AP34" s="25">
        <v>0</v>
      </c>
      <c r="AQ34" s="28">
        <v>1</v>
      </c>
      <c r="AR34" s="25">
        <v>39</v>
      </c>
      <c r="AS34" s="25">
        <v>39</v>
      </c>
      <c r="AT34" s="25">
        <v>39</v>
      </c>
      <c r="AU34" s="120">
        <v>2</v>
      </c>
      <c r="AV34" s="25">
        <v>210</v>
      </c>
      <c r="AW34" s="25">
        <v>210</v>
      </c>
      <c r="AX34" s="25">
        <v>210</v>
      </c>
      <c r="AY34" s="128">
        <f t="shared" si="0"/>
        <v>26</v>
      </c>
    </row>
    <row r="35" spans="1:51" s="64" customFormat="1">
      <c r="A35" s="39">
        <v>30</v>
      </c>
      <c r="B35" s="38" t="s">
        <v>39</v>
      </c>
      <c r="C35" s="29">
        <v>2</v>
      </c>
      <c r="D35" s="243">
        <v>0</v>
      </c>
      <c r="E35" s="243">
        <v>0</v>
      </c>
      <c r="F35" s="243">
        <v>0</v>
      </c>
      <c r="G35" s="29">
        <v>2</v>
      </c>
      <c r="H35" s="243">
        <v>0</v>
      </c>
      <c r="I35" s="243">
        <v>0</v>
      </c>
      <c r="J35" s="243">
        <v>0</v>
      </c>
      <c r="K35" s="29">
        <v>2</v>
      </c>
      <c r="L35" s="243">
        <v>0</v>
      </c>
      <c r="M35" s="243">
        <v>0</v>
      </c>
      <c r="N35" s="243">
        <v>0</v>
      </c>
      <c r="O35" s="29">
        <v>2</v>
      </c>
      <c r="P35" s="243">
        <v>0</v>
      </c>
      <c r="Q35" s="243">
        <v>0</v>
      </c>
      <c r="R35" s="243">
        <v>0</v>
      </c>
      <c r="S35" s="29">
        <v>2</v>
      </c>
      <c r="T35" s="243">
        <v>0</v>
      </c>
      <c r="U35" s="243">
        <v>0</v>
      </c>
      <c r="V35" s="243"/>
      <c r="W35" s="29">
        <v>2</v>
      </c>
      <c r="X35" s="243">
        <v>0</v>
      </c>
      <c r="Y35" s="243">
        <v>0</v>
      </c>
      <c r="Z35" s="243">
        <v>0</v>
      </c>
      <c r="AA35" s="29">
        <v>2</v>
      </c>
      <c r="AB35" s="243">
        <v>0</v>
      </c>
      <c r="AC35" s="243">
        <v>0</v>
      </c>
      <c r="AD35" s="243">
        <v>0</v>
      </c>
      <c r="AE35" s="29">
        <v>2</v>
      </c>
      <c r="AF35" s="243">
        <v>0</v>
      </c>
      <c r="AG35" s="243">
        <v>0</v>
      </c>
      <c r="AH35" s="73">
        <v>0</v>
      </c>
      <c r="AI35" s="29">
        <v>1</v>
      </c>
      <c r="AJ35" s="243"/>
      <c r="AK35" s="243"/>
      <c r="AL35" s="243"/>
      <c r="AM35" s="29">
        <v>0</v>
      </c>
      <c r="AN35" s="25">
        <v>0</v>
      </c>
      <c r="AO35" s="25">
        <v>0</v>
      </c>
      <c r="AP35" s="25">
        <v>0</v>
      </c>
      <c r="AQ35" s="28">
        <v>0</v>
      </c>
      <c r="AR35" s="25">
        <v>0</v>
      </c>
      <c r="AS35" s="25">
        <v>0</v>
      </c>
      <c r="AT35" s="25">
        <v>0</v>
      </c>
      <c r="AU35" s="120">
        <v>1</v>
      </c>
      <c r="AV35" s="25">
        <v>0</v>
      </c>
      <c r="AW35" s="25">
        <v>0</v>
      </c>
      <c r="AX35" s="25">
        <v>0</v>
      </c>
      <c r="AY35" s="128">
        <f t="shared" si="0"/>
        <v>18</v>
      </c>
    </row>
    <row r="36" spans="1:51">
      <c r="A36" s="40">
        <v>31</v>
      </c>
      <c r="B36" s="38" t="s">
        <v>40</v>
      </c>
      <c r="C36" s="29">
        <v>6</v>
      </c>
      <c r="D36" s="243">
        <v>93</v>
      </c>
      <c r="E36" s="56">
        <v>93</v>
      </c>
      <c r="F36" s="243">
        <v>12</v>
      </c>
      <c r="G36" s="29">
        <v>6</v>
      </c>
      <c r="H36" s="243">
        <v>210</v>
      </c>
      <c r="I36" s="243">
        <v>210</v>
      </c>
      <c r="J36" s="243">
        <v>21</v>
      </c>
      <c r="K36" s="29">
        <v>6</v>
      </c>
      <c r="L36" s="243">
        <v>134</v>
      </c>
      <c r="M36" s="243">
        <v>134</v>
      </c>
      <c r="N36" s="243">
        <v>8</v>
      </c>
      <c r="O36" s="29">
        <v>6</v>
      </c>
      <c r="P36" s="243">
        <v>206</v>
      </c>
      <c r="Q36" s="243">
        <v>206</v>
      </c>
      <c r="R36" s="243">
        <v>100</v>
      </c>
      <c r="S36" s="29">
        <v>6</v>
      </c>
      <c r="T36" s="243">
        <v>205</v>
      </c>
      <c r="U36" s="243">
        <v>205</v>
      </c>
      <c r="V36" s="243">
        <v>22</v>
      </c>
      <c r="W36" s="29">
        <v>6</v>
      </c>
      <c r="X36" s="243">
        <v>200</v>
      </c>
      <c r="Y36" s="243">
        <v>200</v>
      </c>
      <c r="Z36" s="243">
        <v>12</v>
      </c>
      <c r="AA36" s="29">
        <v>2</v>
      </c>
      <c r="AB36" s="243">
        <v>67</v>
      </c>
      <c r="AC36" s="243">
        <v>67</v>
      </c>
      <c r="AD36" s="243">
        <v>13</v>
      </c>
      <c r="AE36" s="29">
        <v>2</v>
      </c>
      <c r="AF36" s="243">
        <v>77</v>
      </c>
      <c r="AG36" s="243">
        <v>77</v>
      </c>
      <c r="AH36" s="73">
        <v>15</v>
      </c>
      <c r="AI36" s="29">
        <v>1</v>
      </c>
      <c r="AJ36" s="243">
        <v>64</v>
      </c>
      <c r="AK36" s="243">
        <v>64</v>
      </c>
      <c r="AL36" s="243">
        <v>64</v>
      </c>
      <c r="AM36" s="29">
        <v>0</v>
      </c>
      <c r="AN36" s="25">
        <v>0</v>
      </c>
      <c r="AO36" s="25">
        <v>0</v>
      </c>
      <c r="AP36" s="25">
        <v>0</v>
      </c>
      <c r="AQ36" s="28">
        <v>0</v>
      </c>
      <c r="AR36" s="25">
        <v>53</v>
      </c>
      <c r="AS36" s="25">
        <v>53</v>
      </c>
      <c r="AT36" s="25">
        <v>6</v>
      </c>
      <c r="AU36" s="120">
        <v>2</v>
      </c>
      <c r="AV36" s="25">
        <v>498</v>
      </c>
      <c r="AW36" s="25">
        <v>498</v>
      </c>
      <c r="AX36" s="25">
        <v>261</v>
      </c>
      <c r="AY36" s="128">
        <f t="shared" si="0"/>
        <v>43</v>
      </c>
    </row>
    <row r="37" spans="1:51">
      <c r="A37" s="39">
        <v>32</v>
      </c>
      <c r="B37" s="38" t="s">
        <v>41</v>
      </c>
      <c r="C37" s="29">
        <v>2</v>
      </c>
      <c r="D37" s="243">
        <v>10</v>
      </c>
      <c r="E37" s="56">
        <v>10</v>
      </c>
      <c r="F37" s="243">
        <v>8</v>
      </c>
      <c r="G37" s="29">
        <v>2</v>
      </c>
      <c r="H37" s="243">
        <v>10</v>
      </c>
      <c r="I37" s="243">
        <v>10</v>
      </c>
      <c r="J37" s="243">
        <v>8</v>
      </c>
      <c r="K37" s="29">
        <v>2</v>
      </c>
      <c r="L37" s="243">
        <v>10</v>
      </c>
      <c r="M37" s="243">
        <v>10</v>
      </c>
      <c r="N37" s="243">
        <v>10</v>
      </c>
      <c r="O37" s="29">
        <v>2</v>
      </c>
      <c r="P37" s="243">
        <v>10</v>
      </c>
      <c r="Q37" s="243">
        <v>10</v>
      </c>
      <c r="R37" s="243">
        <v>0</v>
      </c>
      <c r="S37" s="29">
        <v>2</v>
      </c>
      <c r="T37" s="243">
        <v>10</v>
      </c>
      <c r="U37" s="243">
        <v>10</v>
      </c>
      <c r="V37" s="243">
        <v>0</v>
      </c>
      <c r="W37" s="29">
        <v>2</v>
      </c>
      <c r="X37" s="243">
        <v>10</v>
      </c>
      <c r="Y37" s="243">
        <v>10</v>
      </c>
      <c r="Z37" s="243">
        <v>0</v>
      </c>
      <c r="AA37" s="29">
        <v>2</v>
      </c>
      <c r="AB37" s="243">
        <v>0</v>
      </c>
      <c r="AC37" s="243">
        <v>0</v>
      </c>
      <c r="AD37" s="243">
        <v>0</v>
      </c>
      <c r="AE37" s="29">
        <v>2</v>
      </c>
      <c r="AF37" s="243">
        <v>0</v>
      </c>
      <c r="AG37" s="243">
        <v>0</v>
      </c>
      <c r="AH37" s="73">
        <v>0</v>
      </c>
      <c r="AI37" s="29">
        <v>1</v>
      </c>
      <c r="AJ37" s="243">
        <v>0</v>
      </c>
      <c r="AK37" s="243">
        <v>0</v>
      </c>
      <c r="AL37" s="243">
        <v>0</v>
      </c>
      <c r="AM37" s="29">
        <v>1</v>
      </c>
      <c r="AN37" s="25">
        <v>0</v>
      </c>
      <c r="AO37" s="25">
        <v>0</v>
      </c>
      <c r="AP37" s="25">
        <v>0</v>
      </c>
      <c r="AQ37" s="28">
        <v>0</v>
      </c>
      <c r="AR37" s="25">
        <v>0</v>
      </c>
      <c r="AS37" s="25">
        <v>0</v>
      </c>
      <c r="AT37" s="25">
        <v>0</v>
      </c>
      <c r="AU37" s="120">
        <v>1</v>
      </c>
      <c r="AV37" s="25">
        <v>10</v>
      </c>
      <c r="AW37" s="25">
        <v>10</v>
      </c>
      <c r="AX37" s="25">
        <v>0</v>
      </c>
      <c r="AY37" s="128">
        <f t="shared" si="0"/>
        <v>19</v>
      </c>
    </row>
    <row r="38" spans="1:51">
      <c r="A38" s="39">
        <v>33</v>
      </c>
      <c r="B38" s="38" t="s">
        <v>42</v>
      </c>
      <c r="C38" s="29">
        <v>2</v>
      </c>
      <c r="D38" s="243">
        <v>0</v>
      </c>
      <c r="E38" s="243"/>
      <c r="F38" s="243"/>
      <c r="G38" s="29">
        <v>2</v>
      </c>
      <c r="H38" s="243">
        <v>0</v>
      </c>
      <c r="I38" s="243"/>
      <c r="J38" s="243"/>
      <c r="K38" s="29">
        <v>2</v>
      </c>
      <c r="L38" s="243">
        <v>0</v>
      </c>
      <c r="M38" s="243"/>
      <c r="N38" s="243"/>
      <c r="O38" s="29">
        <v>2</v>
      </c>
      <c r="P38" s="243">
        <v>0</v>
      </c>
      <c r="Q38" s="243"/>
      <c r="R38" s="243"/>
      <c r="S38" s="29">
        <v>2</v>
      </c>
      <c r="T38" s="243">
        <v>0</v>
      </c>
      <c r="U38" s="243"/>
      <c r="V38" s="243"/>
      <c r="W38" s="29">
        <v>2</v>
      </c>
      <c r="X38" s="243">
        <v>0</v>
      </c>
      <c r="Y38" s="243"/>
      <c r="Z38" s="243"/>
      <c r="AA38" s="29">
        <v>2</v>
      </c>
      <c r="AB38" s="243">
        <v>0</v>
      </c>
      <c r="AC38" s="243"/>
      <c r="AD38" s="243"/>
      <c r="AE38" s="29">
        <v>2</v>
      </c>
      <c r="AF38" s="243">
        <v>0</v>
      </c>
      <c r="AG38" s="243"/>
      <c r="AH38" s="73"/>
      <c r="AI38" s="29">
        <v>1</v>
      </c>
      <c r="AJ38" s="243"/>
      <c r="AK38" s="243"/>
      <c r="AL38" s="243"/>
      <c r="AM38" s="29">
        <v>0</v>
      </c>
      <c r="AN38" s="25">
        <v>0</v>
      </c>
      <c r="AO38" s="25">
        <v>0</v>
      </c>
      <c r="AP38" s="25">
        <v>0</v>
      </c>
      <c r="AQ38" s="28"/>
      <c r="AR38" s="25">
        <v>0</v>
      </c>
      <c r="AS38" s="25">
        <v>0</v>
      </c>
      <c r="AT38" s="25">
        <v>0</v>
      </c>
      <c r="AU38" s="120">
        <v>1</v>
      </c>
      <c r="AV38" s="25">
        <v>0</v>
      </c>
      <c r="AW38" s="25">
        <v>0</v>
      </c>
      <c r="AX38" s="25">
        <v>0</v>
      </c>
      <c r="AY38" s="128">
        <f t="shared" si="0"/>
        <v>18</v>
      </c>
    </row>
    <row r="39" spans="1:51">
      <c r="A39" s="39">
        <v>34</v>
      </c>
      <c r="B39" s="38" t="s">
        <v>43</v>
      </c>
      <c r="C39" s="29">
        <v>2</v>
      </c>
      <c r="D39" s="243">
        <v>20</v>
      </c>
      <c r="E39" s="56">
        <v>20</v>
      </c>
      <c r="F39" s="243">
        <v>20</v>
      </c>
      <c r="G39" s="29">
        <v>2</v>
      </c>
      <c r="H39" s="243">
        <v>30</v>
      </c>
      <c r="I39" s="243">
        <v>30</v>
      </c>
      <c r="J39" s="243">
        <v>30</v>
      </c>
      <c r="K39" s="29">
        <v>2</v>
      </c>
      <c r="L39" s="243">
        <v>25</v>
      </c>
      <c r="M39" s="243">
        <v>25</v>
      </c>
      <c r="N39" s="243">
        <v>25</v>
      </c>
      <c r="O39" s="29">
        <v>2</v>
      </c>
      <c r="P39" s="243">
        <v>25</v>
      </c>
      <c r="Q39" s="243">
        <v>25</v>
      </c>
      <c r="R39" s="243">
        <v>25</v>
      </c>
      <c r="S39" s="29">
        <v>2</v>
      </c>
      <c r="T39" s="243">
        <v>30</v>
      </c>
      <c r="U39" s="243">
        <v>30</v>
      </c>
      <c r="V39" s="243">
        <v>30</v>
      </c>
      <c r="W39" s="29">
        <v>2</v>
      </c>
      <c r="X39" s="243">
        <v>25</v>
      </c>
      <c r="Y39" s="243">
        <v>25</v>
      </c>
      <c r="Z39" s="243">
        <v>25</v>
      </c>
      <c r="AA39" s="29">
        <v>2</v>
      </c>
      <c r="AB39" s="243">
        <v>15</v>
      </c>
      <c r="AC39" s="243">
        <v>15</v>
      </c>
      <c r="AD39" s="243">
        <v>15</v>
      </c>
      <c r="AE39" s="29">
        <v>2</v>
      </c>
      <c r="AF39" s="243">
        <v>15</v>
      </c>
      <c r="AG39" s="243">
        <v>15</v>
      </c>
      <c r="AH39" s="73">
        <v>15</v>
      </c>
      <c r="AI39" s="29">
        <v>1</v>
      </c>
      <c r="AJ39" s="243">
        <v>20</v>
      </c>
      <c r="AK39" s="243">
        <v>20</v>
      </c>
      <c r="AL39" s="243">
        <v>20</v>
      </c>
      <c r="AM39" s="29">
        <v>0</v>
      </c>
      <c r="AN39" s="25">
        <v>0</v>
      </c>
      <c r="AO39" s="25">
        <v>0</v>
      </c>
      <c r="AP39" s="25">
        <v>0</v>
      </c>
      <c r="AQ39" s="28">
        <v>1</v>
      </c>
      <c r="AR39" s="25">
        <v>15</v>
      </c>
      <c r="AS39" s="25">
        <v>15</v>
      </c>
      <c r="AT39" s="25">
        <v>15</v>
      </c>
      <c r="AU39" s="120">
        <v>1</v>
      </c>
      <c r="AV39" s="25">
        <v>0</v>
      </c>
      <c r="AW39" s="25">
        <v>0</v>
      </c>
      <c r="AX39" s="25">
        <v>0</v>
      </c>
      <c r="AY39" s="128">
        <f t="shared" si="0"/>
        <v>19</v>
      </c>
    </row>
    <row r="40" spans="1:51">
      <c r="A40" s="39">
        <v>35</v>
      </c>
      <c r="B40" s="38" t="s">
        <v>44</v>
      </c>
      <c r="C40" s="29">
        <v>3</v>
      </c>
      <c r="D40" s="243">
        <v>215</v>
      </c>
      <c r="E40" s="56">
        <v>179</v>
      </c>
      <c r="F40" s="243">
        <v>63</v>
      </c>
      <c r="G40" s="29">
        <v>3</v>
      </c>
      <c r="H40" s="243">
        <v>203</v>
      </c>
      <c r="I40" s="243">
        <v>175</v>
      </c>
      <c r="J40" s="243">
        <v>173</v>
      </c>
      <c r="K40" s="29">
        <v>3</v>
      </c>
      <c r="L40" s="243">
        <v>100</v>
      </c>
      <c r="M40" s="243">
        <v>71</v>
      </c>
      <c r="N40" s="243">
        <v>35</v>
      </c>
      <c r="O40" s="29">
        <v>3</v>
      </c>
      <c r="P40" s="243">
        <v>217</v>
      </c>
      <c r="Q40" s="243">
        <v>159</v>
      </c>
      <c r="R40" s="243">
        <v>91</v>
      </c>
      <c r="S40" s="29">
        <v>3</v>
      </c>
      <c r="T40" s="243">
        <v>315</v>
      </c>
      <c r="U40" s="243">
        <v>179</v>
      </c>
      <c r="V40" s="243">
        <v>105</v>
      </c>
      <c r="W40" s="29">
        <v>3</v>
      </c>
      <c r="X40" s="243">
        <v>1</v>
      </c>
      <c r="Y40" s="243">
        <v>1</v>
      </c>
      <c r="Z40" s="243">
        <v>1</v>
      </c>
      <c r="AA40" s="29">
        <v>2</v>
      </c>
      <c r="AB40" s="243">
        <v>1</v>
      </c>
      <c r="AC40" s="243">
        <v>1</v>
      </c>
      <c r="AD40" s="243">
        <v>1</v>
      </c>
      <c r="AE40" s="29">
        <v>2</v>
      </c>
      <c r="AF40" s="243">
        <v>0</v>
      </c>
      <c r="AG40" s="243">
        <v>0</v>
      </c>
      <c r="AH40" s="73">
        <v>0</v>
      </c>
      <c r="AI40" s="29">
        <v>1</v>
      </c>
      <c r="AJ40" s="243">
        <v>0</v>
      </c>
      <c r="AK40" s="243">
        <v>0</v>
      </c>
      <c r="AL40" s="243">
        <v>0</v>
      </c>
      <c r="AM40" s="29">
        <v>0</v>
      </c>
      <c r="AN40" s="25">
        <v>0</v>
      </c>
      <c r="AO40" s="25">
        <v>0</v>
      </c>
      <c r="AP40" s="25">
        <v>0</v>
      </c>
      <c r="AQ40" s="28">
        <v>0</v>
      </c>
      <c r="AR40" s="25">
        <v>0</v>
      </c>
      <c r="AS40" s="25">
        <v>0</v>
      </c>
      <c r="AT40" s="25">
        <v>0</v>
      </c>
      <c r="AU40" s="120">
        <v>1</v>
      </c>
      <c r="AV40" s="25">
        <v>0</v>
      </c>
      <c r="AW40" s="25">
        <v>0</v>
      </c>
      <c r="AX40" s="25">
        <v>0</v>
      </c>
      <c r="AY40" s="128">
        <f t="shared" si="0"/>
        <v>24</v>
      </c>
    </row>
    <row r="41" spans="1:51">
      <c r="A41" s="39">
        <v>36</v>
      </c>
      <c r="B41" s="38" t="s">
        <v>45</v>
      </c>
      <c r="C41" s="29">
        <v>3</v>
      </c>
      <c r="D41" s="243">
        <v>0</v>
      </c>
      <c r="E41" s="56"/>
      <c r="F41" s="243"/>
      <c r="G41" s="29">
        <v>3</v>
      </c>
      <c r="H41" s="243">
        <v>0</v>
      </c>
      <c r="I41" s="243"/>
      <c r="J41" s="243"/>
      <c r="K41" s="29">
        <v>3</v>
      </c>
      <c r="L41" s="243">
        <v>0</v>
      </c>
      <c r="M41" s="243"/>
      <c r="N41" s="243"/>
      <c r="O41" s="29">
        <v>3</v>
      </c>
      <c r="P41" s="243">
        <v>0</v>
      </c>
      <c r="Q41" s="243"/>
      <c r="R41" s="243"/>
      <c r="S41" s="29">
        <v>3</v>
      </c>
      <c r="T41" s="243">
        <v>0</v>
      </c>
      <c r="U41" s="243"/>
      <c r="V41" s="243"/>
      <c r="W41" s="29">
        <v>3</v>
      </c>
      <c r="X41" s="243">
        <v>0</v>
      </c>
      <c r="Y41" s="243"/>
      <c r="Z41" s="243"/>
      <c r="AA41" s="29">
        <v>2</v>
      </c>
      <c r="AB41" s="243">
        <v>0</v>
      </c>
      <c r="AC41" s="243"/>
      <c r="AD41" s="243"/>
      <c r="AE41" s="29">
        <v>2</v>
      </c>
      <c r="AF41" s="243">
        <v>0</v>
      </c>
      <c r="AG41" s="243"/>
      <c r="AH41" s="73"/>
      <c r="AI41" s="29">
        <v>1</v>
      </c>
      <c r="AJ41" s="243"/>
      <c r="AK41" s="243"/>
      <c r="AL41" s="243"/>
      <c r="AM41" s="29">
        <v>0</v>
      </c>
      <c r="AN41" s="25">
        <v>0</v>
      </c>
      <c r="AO41" s="25">
        <v>0</v>
      </c>
      <c r="AP41" s="25">
        <v>0</v>
      </c>
      <c r="AQ41" s="28"/>
      <c r="AR41" s="25">
        <v>0</v>
      </c>
      <c r="AS41" s="25">
        <v>0</v>
      </c>
      <c r="AT41" s="25">
        <v>0</v>
      </c>
      <c r="AU41" s="120">
        <v>1</v>
      </c>
      <c r="AV41" s="25">
        <v>0</v>
      </c>
      <c r="AW41" s="25">
        <v>0</v>
      </c>
      <c r="AX41" s="25">
        <v>0</v>
      </c>
      <c r="AY41" s="128">
        <f t="shared" si="0"/>
        <v>24</v>
      </c>
    </row>
    <row r="42" spans="1:51">
      <c r="A42" s="39">
        <v>37</v>
      </c>
      <c r="B42" s="38" t="s">
        <v>46</v>
      </c>
      <c r="C42" s="29">
        <v>3</v>
      </c>
      <c r="D42" s="243">
        <v>60</v>
      </c>
      <c r="E42" s="56">
        <v>60</v>
      </c>
      <c r="F42" s="243">
        <v>23</v>
      </c>
      <c r="G42" s="29">
        <v>3</v>
      </c>
      <c r="H42" s="243">
        <v>101</v>
      </c>
      <c r="I42" s="243">
        <v>101</v>
      </c>
      <c r="J42" s="243">
        <v>53</v>
      </c>
      <c r="K42" s="29">
        <v>3</v>
      </c>
      <c r="L42" s="243">
        <v>12</v>
      </c>
      <c r="M42" s="243">
        <v>12</v>
      </c>
      <c r="N42" s="243">
        <v>6</v>
      </c>
      <c r="O42" s="29">
        <v>3</v>
      </c>
      <c r="P42" s="243">
        <v>42</v>
      </c>
      <c r="Q42" s="243">
        <v>42</v>
      </c>
      <c r="R42" s="243">
        <v>23</v>
      </c>
      <c r="S42" s="29">
        <v>3</v>
      </c>
      <c r="T42" s="243">
        <v>135</v>
      </c>
      <c r="U42" s="243">
        <v>135</v>
      </c>
      <c r="V42" s="243">
        <v>135</v>
      </c>
      <c r="W42" s="29">
        <v>3</v>
      </c>
      <c r="X42" s="243">
        <v>25</v>
      </c>
      <c r="Y42" s="243">
        <v>25</v>
      </c>
      <c r="Z42" s="243">
        <v>11</v>
      </c>
      <c r="AA42" s="29">
        <v>2</v>
      </c>
      <c r="AB42" s="243">
        <v>9</v>
      </c>
      <c r="AC42" s="243">
        <v>9</v>
      </c>
      <c r="AD42" s="243">
        <v>5</v>
      </c>
      <c r="AE42" s="29">
        <v>2</v>
      </c>
      <c r="AF42" s="243">
        <v>7</v>
      </c>
      <c r="AG42" s="243">
        <v>7</v>
      </c>
      <c r="AH42" s="73">
        <v>5</v>
      </c>
      <c r="AI42" s="29">
        <v>1</v>
      </c>
      <c r="AJ42" s="243">
        <v>0</v>
      </c>
      <c r="AK42" s="243">
        <v>0</v>
      </c>
      <c r="AL42" s="243">
        <v>0</v>
      </c>
      <c r="AM42" s="29">
        <v>0</v>
      </c>
      <c r="AN42" s="25">
        <v>0</v>
      </c>
      <c r="AO42" s="25">
        <v>0</v>
      </c>
      <c r="AP42" s="25">
        <v>0</v>
      </c>
      <c r="AQ42" s="28">
        <v>0</v>
      </c>
      <c r="AR42" s="25">
        <v>0</v>
      </c>
      <c r="AS42" s="25">
        <v>0</v>
      </c>
      <c r="AT42" s="25">
        <v>0</v>
      </c>
      <c r="AU42" s="120">
        <v>1</v>
      </c>
      <c r="AV42" s="25">
        <v>0</v>
      </c>
      <c r="AW42" s="25">
        <v>0</v>
      </c>
      <c r="AX42" s="25">
        <v>0</v>
      </c>
      <c r="AY42" s="128">
        <f t="shared" si="0"/>
        <v>24</v>
      </c>
    </row>
    <row r="43" spans="1:51">
      <c r="A43" s="39">
        <v>38</v>
      </c>
      <c r="B43" s="38" t="s">
        <v>47</v>
      </c>
      <c r="C43" s="29">
        <v>2</v>
      </c>
      <c r="D43" s="243">
        <v>0</v>
      </c>
      <c r="E43" s="243"/>
      <c r="F43" s="243"/>
      <c r="G43" s="29">
        <v>2</v>
      </c>
      <c r="H43" s="243">
        <v>0</v>
      </c>
      <c r="I43" s="243"/>
      <c r="J43" s="243"/>
      <c r="K43" s="29">
        <v>2</v>
      </c>
      <c r="L43" s="243">
        <v>0</v>
      </c>
      <c r="M43" s="243"/>
      <c r="N43" s="243"/>
      <c r="O43" s="29">
        <v>2</v>
      </c>
      <c r="P43" s="243">
        <v>0</v>
      </c>
      <c r="Q43" s="243"/>
      <c r="R43" s="243"/>
      <c r="S43" s="29">
        <v>2</v>
      </c>
      <c r="T43" s="243">
        <v>0</v>
      </c>
      <c r="U43" s="243"/>
      <c r="V43" s="243"/>
      <c r="W43" s="29">
        <v>2</v>
      </c>
      <c r="X43" s="243">
        <v>0</v>
      </c>
      <c r="Y43" s="243"/>
      <c r="Z43" s="243"/>
      <c r="AA43" s="29">
        <v>2</v>
      </c>
      <c r="AB43" s="243">
        <v>0</v>
      </c>
      <c r="AC43" s="243"/>
      <c r="AD43" s="243"/>
      <c r="AE43" s="29">
        <v>2</v>
      </c>
      <c r="AF43" s="243">
        <v>0</v>
      </c>
      <c r="AG43" s="243"/>
      <c r="AH43" s="73"/>
      <c r="AI43" s="29">
        <v>1</v>
      </c>
      <c r="AJ43" s="243"/>
      <c r="AK43" s="243"/>
      <c r="AL43" s="243"/>
      <c r="AM43" s="29">
        <v>1</v>
      </c>
      <c r="AN43" s="25">
        <v>0</v>
      </c>
      <c r="AO43" s="25">
        <v>0</v>
      </c>
      <c r="AP43" s="25">
        <v>0</v>
      </c>
      <c r="AQ43" s="28"/>
      <c r="AR43" s="25">
        <v>0</v>
      </c>
      <c r="AS43" s="25">
        <v>0</v>
      </c>
      <c r="AT43" s="25">
        <v>0</v>
      </c>
      <c r="AU43" s="120">
        <v>1</v>
      </c>
      <c r="AV43" s="25">
        <v>0</v>
      </c>
      <c r="AW43" s="25">
        <v>0</v>
      </c>
      <c r="AX43" s="25">
        <v>0</v>
      </c>
      <c r="AY43" s="128">
        <f t="shared" si="0"/>
        <v>19</v>
      </c>
    </row>
    <row r="44" spans="1:51">
      <c r="A44" s="39">
        <v>39</v>
      </c>
      <c r="B44" s="38" t="s">
        <v>48</v>
      </c>
      <c r="C44" s="29">
        <v>2</v>
      </c>
      <c r="D44" s="243">
        <v>0</v>
      </c>
      <c r="E44" s="243"/>
      <c r="F44" s="243"/>
      <c r="G44" s="29">
        <v>2</v>
      </c>
      <c r="H44" s="243">
        <v>0</v>
      </c>
      <c r="I44" s="243"/>
      <c r="J44" s="243"/>
      <c r="K44" s="29">
        <v>2</v>
      </c>
      <c r="L44" s="243">
        <v>0</v>
      </c>
      <c r="M44" s="243"/>
      <c r="N44" s="243"/>
      <c r="O44" s="29">
        <v>2</v>
      </c>
      <c r="P44" s="243">
        <v>0</v>
      </c>
      <c r="Q44" s="243"/>
      <c r="R44" s="243"/>
      <c r="S44" s="29">
        <v>2</v>
      </c>
      <c r="T44" s="243">
        <v>0</v>
      </c>
      <c r="U44" s="243"/>
      <c r="V44" s="243"/>
      <c r="W44" s="29">
        <v>2</v>
      </c>
      <c r="X44" s="243">
        <v>0</v>
      </c>
      <c r="Y44" s="243"/>
      <c r="Z44" s="243"/>
      <c r="AA44" s="29">
        <v>2</v>
      </c>
      <c r="AB44" s="243">
        <v>0</v>
      </c>
      <c r="AC44" s="243"/>
      <c r="AD44" s="243"/>
      <c r="AE44" s="29">
        <v>2</v>
      </c>
      <c r="AF44" s="243">
        <v>0</v>
      </c>
      <c r="AG44" s="243"/>
      <c r="AH44" s="73"/>
      <c r="AI44" s="29">
        <v>1</v>
      </c>
      <c r="AJ44" s="243"/>
      <c r="AK44" s="243"/>
      <c r="AL44" s="243"/>
      <c r="AM44" s="29">
        <v>0</v>
      </c>
      <c r="AN44" s="25">
        <v>0</v>
      </c>
      <c r="AO44" s="25">
        <v>0</v>
      </c>
      <c r="AP44" s="25">
        <v>0</v>
      </c>
      <c r="AQ44" s="28"/>
      <c r="AR44" s="25">
        <v>0</v>
      </c>
      <c r="AS44" s="25">
        <v>0</v>
      </c>
      <c r="AT44" s="25">
        <v>0</v>
      </c>
      <c r="AU44" s="120">
        <v>1</v>
      </c>
      <c r="AV44" s="25">
        <v>0</v>
      </c>
      <c r="AW44" s="25">
        <v>0</v>
      </c>
      <c r="AX44" s="25">
        <v>0</v>
      </c>
      <c r="AY44" s="128">
        <f t="shared" si="0"/>
        <v>18</v>
      </c>
    </row>
    <row r="45" spans="1:51">
      <c r="A45" s="39">
        <v>40</v>
      </c>
      <c r="B45" s="38" t="s">
        <v>49</v>
      </c>
      <c r="C45" s="29">
        <v>2</v>
      </c>
      <c r="D45" s="243">
        <v>5</v>
      </c>
      <c r="E45" s="56">
        <v>5</v>
      </c>
      <c r="F45" s="243">
        <v>5</v>
      </c>
      <c r="G45" s="29">
        <v>2</v>
      </c>
      <c r="H45" s="243">
        <v>82</v>
      </c>
      <c r="I45" s="243">
        <v>82</v>
      </c>
      <c r="J45" s="243">
        <v>82</v>
      </c>
      <c r="K45" s="29">
        <v>2</v>
      </c>
      <c r="L45" s="243">
        <v>16</v>
      </c>
      <c r="M45" s="243">
        <v>16</v>
      </c>
      <c r="N45" s="243">
        <v>16</v>
      </c>
      <c r="O45" s="29">
        <v>2</v>
      </c>
      <c r="P45" s="243">
        <v>41</v>
      </c>
      <c r="Q45" s="243">
        <v>41</v>
      </c>
      <c r="R45" s="243">
        <v>41</v>
      </c>
      <c r="S45" s="29">
        <v>2</v>
      </c>
      <c r="T45" s="243">
        <v>80</v>
      </c>
      <c r="U45" s="243">
        <v>80</v>
      </c>
      <c r="V45" s="243">
        <v>80</v>
      </c>
      <c r="W45" s="29">
        <v>2</v>
      </c>
      <c r="X45" s="243">
        <v>28</v>
      </c>
      <c r="Y45" s="243">
        <v>28</v>
      </c>
      <c r="Z45" s="243">
        <v>28</v>
      </c>
      <c r="AA45" s="29">
        <v>2</v>
      </c>
      <c r="AB45" s="243">
        <v>9</v>
      </c>
      <c r="AC45" s="243">
        <v>9</v>
      </c>
      <c r="AD45" s="243">
        <v>9</v>
      </c>
      <c r="AE45" s="29">
        <v>2</v>
      </c>
      <c r="AF45" s="243">
        <v>5</v>
      </c>
      <c r="AG45" s="243">
        <v>5</v>
      </c>
      <c r="AH45" s="73">
        <v>5</v>
      </c>
      <c r="AI45" s="29">
        <v>1</v>
      </c>
      <c r="AJ45" s="243">
        <v>38</v>
      </c>
      <c r="AK45" s="243">
        <v>38</v>
      </c>
      <c r="AL45" s="243">
        <v>38</v>
      </c>
      <c r="AM45" s="29">
        <v>1</v>
      </c>
      <c r="AN45" s="25">
        <v>41</v>
      </c>
      <c r="AO45" s="25">
        <v>4</v>
      </c>
      <c r="AP45" s="25">
        <v>4</v>
      </c>
      <c r="AQ45" s="28">
        <v>0</v>
      </c>
      <c r="AR45" s="25">
        <v>6</v>
      </c>
      <c r="AS45" s="25">
        <v>6</v>
      </c>
      <c r="AT45" s="25">
        <v>6</v>
      </c>
      <c r="AU45" s="120">
        <v>1</v>
      </c>
      <c r="AV45" s="25">
        <v>32</v>
      </c>
      <c r="AW45" s="25">
        <v>32</v>
      </c>
      <c r="AX45" s="25">
        <v>0</v>
      </c>
      <c r="AY45" s="128">
        <f t="shared" si="0"/>
        <v>19</v>
      </c>
    </row>
    <row r="46" spans="1:51">
      <c r="A46" s="39">
        <v>41</v>
      </c>
      <c r="B46" s="38" t="s">
        <v>50</v>
      </c>
      <c r="C46" s="29">
        <v>2</v>
      </c>
      <c r="D46" s="243">
        <v>209</v>
      </c>
      <c r="E46" s="56">
        <v>77</v>
      </c>
      <c r="F46" s="243">
        <v>77</v>
      </c>
      <c r="G46" s="29">
        <v>2</v>
      </c>
      <c r="H46" s="243">
        <v>95</v>
      </c>
      <c r="I46" s="243">
        <v>93</v>
      </c>
      <c r="J46" s="243">
        <v>93</v>
      </c>
      <c r="K46" s="29">
        <v>2</v>
      </c>
      <c r="L46" s="243">
        <v>90</v>
      </c>
      <c r="M46" s="243">
        <v>80</v>
      </c>
      <c r="N46" s="243">
        <v>80</v>
      </c>
      <c r="O46" s="29">
        <v>2</v>
      </c>
      <c r="P46" s="243">
        <v>85</v>
      </c>
      <c r="Q46" s="243">
        <v>78</v>
      </c>
      <c r="R46" s="243">
        <v>78</v>
      </c>
      <c r="S46" s="29">
        <v>2</v>
      </c>
      <c r="T46" s="243">
        <v>215</v>
      </c>
      <c r="U46" s="243">
        <v>106</v>
      </c>
      <c r="V46" s="243">
        <v>106</v>
      </c>
      <c r="W46" s="29">
        <v>2</v>
      </c>
      <c r="X46" s="243">
        <v>85</v>
      </c>
      <c r="Y46" s="243">
        <v>83</v>
      </c>
      <c r="Z46" s="243">
        <v>83</v>
      </c>
      <c r="AA46" s="29">
        <v>2</v>
      </c>
      <c r="AB46" s="243">
        <v>11</v>
      </c>
      <c r="AC46" s="243">
        <v>11</v>
      </c>
      <c r="AD46" s="243">
        <v>11</v>
      </c>
      <c r="AE46" s="29">
        <v>2</v>
      </c>
      <c r="AF46" s="243">
        <v>77</v>
      </c>
      <c r="AG46" s="243">
        <v>55</v>
      </c>
      <c r="AH46" s="73">
        <v>55</v>
      </c>
      <c r="AI46" s="29">
        <v>1</v>
      </c>
      <c r="AJ46" s="243">
        <v>0</v>
      </c>
      <c r="AK46" s="243">
        <v>0</v>
      </c>
      <c r="AL46" s="243">
        <v>0</v>
      </c>
      <c r="AM46" s="29">
        <v>1</v>
      </c>
      <c r="AN46" s="25">
        <v>1</v>
      </c>
      <c r="AO46" s="25">
        <v>1</v>
      </c>
      <c r="AP46" s="25">
        <v>1</v>
      </c>
      <c r="AQ46" s="28">
        <v>0</v>
      </c>
      <c r="AR46" s="25">
        <v>0</v>
      </c>
      <c r="AS46" s="25">
        <v>0</v>
      </c>
      <c r="AT46" s="25">
        <v>0</v>
      </c>
      <c r="AU46" s="120">
        <v>1</v>
      </c>
      <c r="AV46" s="25">
        <v>40</v>
      </c>
      <c r="AW46" s="25">
        <v>40</v>
      </c>
      <c r="AX46" s="25">
        <v>20</v>
      </c>
      <c r="AY46" s="128">
        <f t="shared" si="0"/>
        <v>19</v>
      </c>
    </row>
    <row r="47" spans="1:51">
      <c r="A47" s="39">
        <v>42</v>
      </c>
      <c r="B47" s="38" t="s">
        <v>51</v>
      </c>
      <c r="C47" s="29">
        <v>2</v>
      </c>
      <c r="D47" s="243">
        <v>0</v>
      </c>
      <c r="E47" s="243"/>
      <c r="F47" s="243"/>
      <c r="G47" s="29">
        <v>2</v>
      </c>
      <c r="H47" s="243">
        <v>0</v>
      </c>
      <c r="I47" s="243"/>
      <c r="J47" s="243"/>
      <c r="K47" s="29">
        <v>2</v>
      </c>
      <c r="L47" s="243">
        <v>0</v>
      </c>
      <c r="M47" s="243"/>
      <c r="N47" s="243"/>
      <c r="O47" s="29">
        <v>2</v>
      </c>
      <c r="P47" s="243">
        <v>0</v>
      </c>
      <c r="Q47" s="243"/>
      <c r="R47" s="243"/>
      <c r="S47" s="29">
        <v>2</v>
      </c>
      <c r="T47" s="243">
        <v>0</v>
      </c>
      <c r="U47" s="243"/>
      <c r="V47" s="243"/>
      <c r="W47" s="29">
        <v>2</v>
      </c>
      <c r="X47" s="243">
        <v>0</v>
      </c>
      <c r="Y47" s="243"/>
      <c r="Z47" s="243"/>
      <c r="AA47" s="29">
        <v>2</v>
      </c>
      <c r="AB47" s="243">
        <v>0</v>
      </c>
      <c r="AC47" s="243"/>
      <c r="AD47" s="243"/>
      <c r="AE47" s="29">
        <v>2</v>
      </c>
      <c r="AF47" s="243">
        <v>0</v>
      </c>
      <c r="AG47" s="243"/>
      <c r="AH47" s="73"/>
      <c r="AI47" s="29">
        <v>1</v>
      </c>
      <c r="AJ47" s="243"/>
      <c r="AK47" s="243"/>
      <c r="AL47" s="243"/>
      <c r="AM47" s="29">
        <v>0</v>
      </c>
      <c r="AN47" s="25">
        <v>0</v>
      </c>
      <c r="AO47" s="25">
        <v>0</v>
      </c>
      <c r="AP47" s="25">
        <v>0</v>
      </c>
      <c r="AQ47" s="28"/>
      <c r="AR47" s="25">
        <v>0</v>
      </c>
      <c r="AS47" s="25">
        <v>0</v>
      </c>
      <c r="AT47" s="25">
        <v>0</v>
      </c>
      <c r="AU47" s="120">
        <v>1</v>
      </c>
      <c r="AV47" s="25">
        <v>0</v>
      </c>
      <c r="AW47" s="25">
        <v>0</v>
      </c>
      <c r="AX47" s="25">
        <v>0</v>
      </c>
      <c r="AY47" s="128">
        <f t="shared" si="0"/>
        <v>18</v>
      </c>
    </row>
    <row r="48" spans="1:51">
      <c r="A48" s="39">
        <v>43</v>
      </c>
      <c r="B48" s="38" t="s">
        <v>52</v>
      </c>
      <c r="C48" s="29">
        <v>2</v>
      </c>
      <c r="D48" s="243">
        <v>0</v>
      </c>
      <c r="E48" s="243"/>
      <c r="F48" s="243"/>
      <c r="G48" s="29">
        <v>2</v>
      </c>
      <c r="H48" s="243">
        <v>0</v>
      </c>
      <c r="I48" s="243"/>
      <c r="J48" s="243"/>
      <c r="K48" s="29">
        <v>2</v>
      </c>
      <c r="L48" s="243">
        <v>0</v>
      </c>
      <c r="M48" s="243"/>
      <c r="N48" s="243"/>
      <c r="O48" s="29">
        <v>2</v>
      </c>
      <c r="P48" s="243">
        <v>0</v>
      </c>
      <c r="Q48" s="243"/>
      <c r="R48" s="243"/>
      <c r="S48" s="29">
        <v>2</v>
      </c>
      <c r="T48" s="243">
        <v>0</v>
      </c>
      <c r="U48" s="243"/>
      <c r="V48" s="243"/>
      <c r="W48" s="29">
        <v>2</v>
      </c>
      <c r="X48" s="243">
        <v>0</v>
      </c>
      <c r="Y48" s="243"/>
      <c r="Z48" s="243"/>
      <c r="AA48" s="29">
        <v>2</v>
      </c>
      <c r="AB48" s="243">
        <v>0</v>
      </c>
      <c r="AC48" s="243"/>
      <c r="AD48" s="243"/>
      <c r="AE48" s="29">
        <v>2</v>
      </c>
      <c r="AF48" s="243">
        <v>0</v>
      </c>
      <c r="AG48" s="243"/>
      <c r="AH48" s="73"/>
      <c r="AI48" s="29">
        <v>1</v>
      </c>
      <c r="AJ48" s="243"/>
      <c r="AK48" s="243"/>
      <c r="AL48" s="243"/>
      <c r="AM48" s="29">
        <v>0</v>
      </c>
      <c r="AN48" s="25">
        <v>0</v>
      </c>
      <c r="AO48" s="25">
        <v>0</v>
      </c>
      <c r="AP48" s="25">
        <v>0</v>
      </c>
      <c r="AQ48" s="28"/>
      <c r="AR48" s="25">
        <v>0</v>
      </c>
      <c r="AS48" s="25">
        <v>0</v>
      </c>
      <c r="AT48" s="25">
        <v>0</v>
      </c>
      <c r="AU48" s="120">
        <v>2</v>
      </c>
      <c r="AV48" s="25">
        <v>0</v>
      </c>
      <c r="AW48" s="25">
        <v>0</v>
      </c>
      <c r="AX48" s="25">
        <v>0</v>
      </c>
      <c r="AY48" s="128">
        <f t="shared" si="0"/>
        <v>19</v>
      </c>
    </row>
    <row r="49" spans="1:51">
      <c r="A49" s="39">
        <v>44</v>
      </c>
      <c r="B49" s="38" t="s">
        <v>53</v>
      </c>
      <c r="C49" s="29">
        <v>3</v>
      </c>
      <c r="D49" s="243">
        <v>40</v>
      </c>
      <c r="E49" s="243">
        <v>35</v>
      </c>
      <c r="F49" s="243">
        <v>35</v>
      </c>
      <c r="G49" s="29">
        <v>3</v>
      </c>
      <c r="H49" s="243">
        <v>1165</v>
      </c>
      <c r="I49" s="243">
        <v>1100</v>
      </c>
      <c r="J49" s="243">
        <v>1100</v>
      </c>
      <c r="K49" s="29">
        <v>3</v>
      </c>
      <c r="L49" s="243">
        <v>75</v>
      </c>
      <c r="M49" s="243">
        <v>67</v>
      </c>
      <c r="N49" s="243">
        <v>67</v>
      </c>
      <c r="O49" s="29">
        <v>3</v>
      </c>
      <c r="P49" s="243">
        <v>47</v>
      </c>
      <c r="Q49" s="243">
        <v>47</v>
      </c>
      <c r="R49" s="243">
        <v>47</v>
      </c>
      <c r="S49" s="29">
        <v>3</v>
      </c>
      <c r="T49" s="243">
        <v>860</v>
      </c>
      <c r="U49" s="243">
        <v>860</v>
      </c>
      <c r="V49" s="243">
        <v>0</v>
      </c>
      <c r="W49" s="29">
        <v>3</v>
      </c>
      <c r="X49" s="243">
        <v>286</v>
      </c>
      <c r="Y49" s="243">
        <v>268</v>
      </c>
      <c r="Z49" s="243">
        <v>268</v>
      </c>
      <c r="AA49" s="29">
        <v>2</v>
      </c>
      <c r="AB49" s="243">
        <v>29</v>
      </c>
      <c r="AC49" s="243">
        <v>29</v>
      </c>
      <c r="AD49" s="243">
        <v>29</v>
      </c>
      <c r="AE49" s="29">
        <v>2</v>
      </c>
      <c r="AF49" s="243">
        <v>53</v>
      </c>
      <c r="AG49" s="243">
        <v>53</v>
      </c>
      <c r="AH49" s="73">
        <v>53</v>
      </c>
      <c r="AI49" s="29">
        <v>1</v>
      </c>
      <c r="AJ49" s="243">
        <v>0</v>
      </c>
      <c r="AK49" s="243">
        <v>0</v>
      </c>
      <c r="AL49" s="243">
        <v>0</v>
      </c>
      <c r="AM49" s="29">
        <v>0</v>
      </c>
      <c r="AN49" s="25">
        <v>0</v>
      </c>
      <c r="AO49" s="25">
        <v>0</v>
      </c>
      <c r="AP49" s="25">
        <v>0</v>
      </c>
      <c r="AQ49" s="28">
        <v>0</v>
      </c>
      <c r="AR49" s="25">
        <v>0</v>
      </c>
      <c r="AS49" s="25">
        <v>0</v>
      </c>
      <c r="AT49" s="25">
        <v>0</v>
      </c>
      <c r="AU49" s="120">
        <v>1</v>
      </c>
      <c r="AV49" s="25">
        <v>0</v>
      </c>
      <c r="AW49" s="25">
        <v>0</v>
      </c>
      <c r="AX49" s="25">
        <v>0</v>
      </c>
      <c r="AY49" s="128">
        <f t="shared" si="0"/>
        <v>24</v>
      </c>
    </row>
    <row r="50" spans="1:51">
      <c r="A50" s="39">
        <v>45</v>
      </c>
      <c r="B50" s="38" t="s">
        <v>54</v>
      </c>
      <c r="C50" s="29">
        <v>2</v>
      </c>
      <c r="D50" s="243">
        <v>64</v>
      </c>
      <c r="E50" s="56">
        <v>64</v>
      </c>
      <c r="F50" s="243">
        <v>38</v>
      </c>
      <c r="G50" s="29">
        <v>2</v>
      </c>
      <c r="H50" s="243">
        <v>61</v>
      </c>
      <c r="I50" s="243">
        <v>61</v>
      </c>
      <c r="J50" s="243">
        <v>45</v>
      </c>
      <c r="K50" s="29">
        <v>2</v>
      </c>
      <c r="L50" s="243">
        <v>24</v>
      </c>
      <c r="M50" s="243">
        <v>24</v>
      </c>
      <c r="N50" s="243">
        <v>12</v>
      </c>
      <c r="O50" s="29">
        <v>2</v>
      </c>
      <c r="P50" s="243">
        <v>32</v>
      </c>
      <c r="Q50" s="243">
        <v>32</v>
      </c>
      <c r="R50" s="243">
        <v>30</v>
      </c>
      <c r="S50" s="29">
        <v>2</v>
      </c>
      <c r="T50" s="243">
        <v>48</v>
      </c>
      <c r="U50" s="243">
        <v>48</v>
      </c>
      <c r="V50" s="243">
        <v>0</v>
      </c>
      <c r="W50" s="29">
        <v>2</v>
      </c>
      <c r="X50" s="243">
        <v>68</v>
      </c>
      <c r="Y50" s="243">
        <v>68</v>
      </c>
      <c r="Z50" s="243">
        <v>68</v>
      </c>
      <c r="AA50" s="29">
        <v>2</v>
      </c>
      <c r="AB50" s="243">
        <v>63</v>
      </c>
      <c r="AC50" s="243">
        <v>63</v>
      </c>
      <c r="AD50" s="243">
        <v>60</v>
      </c>
      <c r="AE50" s="29">
        <v>2</v>
      </c>
      <c r="AF50" s="243">
        <v>29</v>
      </c>
      <c r="AG50" s="243">
        <v>29</v>
      </c>
      <c r="AH50" s="73">
        <v>28</v>
      </c>
      <c r="AI50" s="29">
        <v>1</v>
      </c>
      <c r="AJ50" s="243">
        <v>25</v>
      </c>
      <c r="AK50" s="243">
        <v>25</v>
      </c>
      <c r="AL50" s="243">
        <v>0</v>
      </c>
      <c r="AM50" s="29">
        <v>0</v>
      </c>
      <c r="AN50" s="25">
        <v>0</v>
      </c>
      <c r="AO50" s="25">
        <v>0</v>
      </c>
      <c r="AP50" s="25">
        <v>0</v>
      </c>
      <c r="AQ50" s="28">
        <v>1</v>
      </c>
      <c r="AR50" s="25">
        <v>0</v>
      </c>
      <c r="AS50" s="25">
        <v>0</v>
      </c>
      <c r="AT50" s="25">
        <v>0</v>
      </c>
      <c r="AU50" s="120">
        <v>1</v>
      </c>
      <c r="AV50" s="25">
        <v>0</v>
      </c>
      <c r="AW50" s="25">
        <v>0</v>
      </c>
      <c r="AX50" s="25">
        <v>0</v>
      </c>
      <c r="AY50" s="128">
        <f t="shared" si="0"/>
        <v>19</v>
      </c>
    </row>
    <row r="51" spans="1:51">
      <c r="A51" s="39">
        <v>46</v>
      </c>
      <c r="B51" s="38" t="s">
        <v>55</v>
      </c>
      <c r="C51" s="29">
        <v>2</v>
      </c>
      <c r="D51" s="243">
        <v>41</v>
      </c>
      <c r="E51" s="56">
        <v>30</v>
      </c>
      <c r="F51" s="243">
        <v>9</v>
      </c>
      <c r="G51" s="29">
        <v>2</v>
      </c>
      <c r="H51" s="243">
        <v>49</v>
      </c>
      <c r="I51" s="243">
        <v>39</v>
      </c>
      <c r="J51" s="243">
        <v>29</v>
      </c>
      <c r="K51" s="29">
        <v>2</v>
      </c>
      <c r="L51" s="243">
        <v>33</v>
      </c>
      <c r="M51" s="243">
        <v>29</v>
      </c>
      <c r="N51" s="243">
        <v>7</v>
      </c>
      <c r="O51" s="29">
        <v>2</v>
      </c>
      <c r="P51" s="243">
        <v>42</v>
      </c>
      <c r="Q51" s="243">
        <v>39</v>
      </c>
      <c r="R51" s="243">
        <v>21</v>
      </c>
      <c r="S51" s="29">
        <v>2</v>
      </c>
      <c r="T51" s="243">
        <v>106</v>
      </c>
      <c r="U51" s="243">
        <v>60</v>
      </c>
      <c r="V51" s="243">
        <v>20</v>
      </c>
      <c r="W51" s="29">
        <v>2</v>
      </c>
      <c r="X51" s="243">
        <v>37</v>
      </c>
      <c r="Y51" s="243">
        <v>26</v>
      </c>
      <c r="Z51" s="243">
        <v>13</v>
      </c>
      <c r="AA51" s="29">
        <v>2</v>
      </c>
      <c r="AB51" s="243">
        <v>24</v>
      </c>
      <c r="AC51" s="243">
        <v>22</v>
      </c>
      <c r="AD51" s="243">
        <v>6</v>
      </c>
      <c r="AE51" s="29">
        <v>2</v>
      </c>
      <c r="AF51" s="243">
        <v>25</v>
      </c>
      <c r="AG51" s="243">
        <v>21</v>
      </c>
      <c r="AH51" s="73">
        <v>6</v>
      </c>
      <c r="AI51" s="29">
        <v>1</v>
      </c>
      <c r="AJ51" s="243">
        <v>40</v>
      </c>
      <c r="AK51" s="243">
        <v>40</v>
      </c>
      <c r="AL51" s="243">
        <v>0</v>
      </c>
      <c r="AM51" s="29">
        <v>0</v>
      </c>
      <c r="AN51" s="25">
        <v>0</v>
      </c>
      <c r="AO51" s="25">
        <v>0</v>
      </c>
      <c r="AP51" s="25">
        <v>0</v>
      </c>
      <c r="AQ51" s="28">
        <v>1</v>
      </c>
      <c r="AR51" s="25">
        <v>4</v>
      </c>
      <c r="AS51" s="25">
        <v>4</v>
      </c>
      <c r="AT51" s="25">
        <v>0</v>
      </c>
      <c r="AU51" s="120">
        <v>1</v>
      </c>
      <c r="AV51" s="25">
        <v>0</v>
      </c>
      <c r="AW51" s="25">
        <v>0</v>
      </c>
      <c r="AX51" s="25">
        <v>0</v>
      </c>
      <c r="AY51" s="128">
        <f t="shared" si="0"/>
        <v>19</v>
      </c>
    </row>
    <row r="52" spans="1:51">
      <c r="A52" s="39">
        <v>47</v>
      </c>
      <c r="B52" s="38" t="s">
        <v>56</v>
      </c>
      <c r="C52" s="29">
        <v>2</v>
      </c>
      <c r="D52" s="243">
        <v>43</v>
      </c>
      <c r="E52" s="56">
        <v>43</v>
      </c>
      <c r="F52" s="243">
        <v>43</v>
      </c>
      <c r="G52" s="29">
        <v>2</v>
      </c>
      <c r="H52" s="243">
        <v>195</v>
      </c>
      <c r="I52" s="243">
        <v>195</v>
      </c>
      <c r="J52" s="243">
        <v>195</v>
      </c>
      <c r="K52" s="29">
        <v>2</v>
      </c>
      <c r="L52" s="243">
        <v>59</v>
      </c>
      <c r="M52" s="243">
        <v>59</v>
      </c>
      <c r="N52" s="243">
        <v>59</v>
      </c>
      <c r="O52" s="29">
        <v>2</v>
      </c>
      <c r="P52" s="243">
        <v>76</v>
      </c>
      <c r="Q52" s="243">
        <v>76</v>
      </c>
      <c r="R52" s="243">
        <v>76</v>
      </c>
      <c r="S52" s="29">
        <v>2</v>
      </c>
      <c r="T52" s="243">
        <v>473</v>
      </c>
      <c r="U52" s="243">
        <v>473</v>
      </c>
      <c r="V52" s="243">
        <v>473</v>
      </c>
      <c r="W52" s="29">
        <v>2</v>
      </c>
      <c r="X52" s="243">
        <v>76</v>
      </c>
      <c r="Y52" s="243">
        <v>76</v>
      </c>
      <c r="Z52" s="243">
        <v>76</v>
      </c>
      <c r="AA52" s="29">
        <v>2</v>
      </c>
      <c r="AB52" s="243">
        <v>16</v>
      </c>
      <c r="AC52" s="243">
        <v>16</v>
      </c>
      <c r="AD52" s="243">
        <v>16</v>
      </c>
      <c r="AE52" s="29">
        <v>2</v>
      </c>
      <c r="AF52" s="243">
        <v>32</v>
      </c>
      <c r="AG52" s="243">
        <v>32</v>
      </c>
      <c r="AH52" s="73">
        <v>32</v>
      </c>
      <c r="AI52" s="29">
        <v>1</v>
      </c>
      <c r="AJ52" s="243">
        <v>93</v>
      </c>
      <c r="AK52" s="243">
        <v>93</v>
      </c>
      <c r="AL52" s="243">
        <v>93</v>
      </c>
      <c r="AM52" s="29">
        <v>0</v>
      </c>
      <c r="AN52" s="25">
        <v>0</v>
      </c>
      <c r="AO52" s="25">
        <v>0</v>
      </c>
      <c r="AP52" s="25">
        <v>0</v>
      </c>
      <c r="AQ52" s="28">
        <v>1</v>
      </c>
      <c r="AR52" s="25">
        <v>28</v>
      </c>
      <c r="AS52" s="25">
        <v>28</v>
      </c>
      <c r="AT52" s="25">
        <v>28</v>
      </c>
      <c r="AU52" s="120">
        <v>2</v>
      </c>
      <c r="AV52" s="25">
        <v>0</v>
      </c>
      <c r="AW52" s="25">
        <v>0</v>
      </c>
      <c r="AX52" s="25">
        <v>0</v>
      </c>
      <c r="AY52" s="128">
        <f t="shared" si="0"/>
        <v>20</v>
      </c>
    </row>
    <row r="53" spans="1:51">
      <c r="A53" s="39">
        <v>48</v>
      </c>
      <c r="B53" s="38" t="s">
        <v>57</v>
      </c>
      <c r="C53" s="29">
        <v>2</v>
      </c>
      <c r="D53" s="243">
        <v>12</v>
      </c>
      <c r="E53" s="243">
        <v>12</v>
      </c>
      <c r="F53" s="243">
        <v>12</v>
      </c>
      <c r="G53" s="29">
        <v>2</v>
      </c>
      <c r="H53" s="243">
        <v>22</v>
      </c>
      <c r="I53" s="243">
        <v>22</v>
      </c>
      <c r="J53" s="243">
        <v>22</v>
      </c>
      <c r="K53" s="29">
        <v>2</v>
      </c>
      <c r="L53" s="243">
        <v>14</v>
      </c>
      <c r="M53" s="243">
        <v>14</v>
      </c>
      <c r="N53" s="243">
        <v>14</v>
      </c>
      <c r="O53" s="29">
        <v>2</v>
      </c>
      <c r="P53" s="243">
        <v>26</v>
      </c>
      <c r="Q53" s="243">
        <v>26</v>
      </c>
      <c r="R53" s="243">
        <v>26</v>
      </c>
      <c r="S53" s="29">
        <v>2</v>
      </c>
      <c r="T53" s="243">
        <v>17</v>
      </c>
      <c r="U53" s="243">
        <v>17</v>
      </c>
      <c r="V53" s="243">
        <v>12</v>
      </c>
      <c r="W53" s="29">
        <v>2</v>
      </c>
      <c r="X53" s="243">
        <v>9</v>
      </c>
      <c r="Y53" s="243">
        <v>9</v>
      </c>
      <c r="Z53" s="243">
        <v>9</v>
      </c>
      <c r="AA53" s="29">
        <v>2</v>
      </c>
      <c r="AB53" s="243">
        <v>9</v>
      </c>
      <c r="AC53" s="243">
        <v>9</v>
      </c>
      <c r="AD53" s="243">
        <v>9</v>
      </c>
      <c r="AE53" s="29">
        <v>2</v>
      </c>
      <c r="AF53" s="243">
        <v>15</v>
      </c>
      <c r="AG53" s="243">
        <v>15</v>
      </c>
      <c r="AH53" s="73">
        <v>15</v>
      </c>
      <c r="AI53" s="29">
        <v>1</v>
      </c>
      <c r="AJ53" s="243">
        <v>12</v>
      </c>
      <c r="AK53" s="243">
        <v>12</v>
      </c>
      <c r="AL53" s="243">
        <v>0</v>
      </c>
      <c r="AM53" s="29">
        <v>0</v>
      </c>
      <c r="AN53" s="25">
        <v>0</v>
      </c>
      <c r="AO53" s="25">
        <v>0</v>
      </c>
      <c r="AP53" s="25">
        <v>0</v>
      </c>
      <c r="AQ53" s="28">
        <v>0</v>
      </c>
      <c r="AR53" s="25">
        <v>0</v>
      </c>
      <c r="AS53" s="25">
        <v>0</v>
      </c>
      <c r="AT53" s="25">
        <v>0</v>
      </c>
      <c r="AU53" s="120">
        <v>1</v>
      </c>
      <c r="AV53" s="25">
        <v>35</v>
      </c>
      <c r="AW53" s="25">
        <v>35</v>
      </c>
      <c r="AX53" s="25">
        <v>15</v>
      </c>
      <c r="AY53" s="128">
        <f t="shared" si="0"/>
        <v>18</v>
      </c>
    </row>
    <row r="54" spans="1:51">
      <c r="A54" s="304" t="s">
        <v>92</v>
      </c>
      <c r="B54" s="305"/>
      <c r="C54" s="30">
        <f>SUM(C6:C53)</f>
        <v>119</v>
      </c>
      <c r="D54" s="24">
        <f>SUM(D6:D53)</f>
        <v>2657</v>
      </c>
      <c r="E54" s="24">
        <f t="shared" ref="E54:AH54" si="1">SUM(E6:E53)</f>
        <v>2446</v>
      </c>
      <c r="F54" s="24">
        <f t="shared" si="1"/>
        <v>1825</v>
      </c>
      <c r="G54" s="30">
        <f>SUM(G6:G53)</f>
        <v>119</v>
      </c>
      <c r="H54" s="24">
        <f t="shared" si="1"/>
        <v>4157</v>
      </c>
      <c r="I54" s="24">
        <f t="shared" si="1"/>
        <v>4008</v>
      </c>
      <c r="J54" s="24">
        <f t="shared" si="1"/>
        <v>3462</v>
      </c>
      <c r="K54" s="30">
        <f>SUM(K6:K53)</f>
        <v>119</v>
      </c>
      <c r="L54" s="24">
        <f t="shared" si="1"/>
        <v>1952</v>
      </c>
      <c r="M54" s="24">
        <f t="shared" si="1"/>
        <v>1876</v>
      </c>
      <c r="N54" s="24">
        <f t="shared" si="1"/>
        <v>1349</v>
      </c>
      <c r="O54" s="30">
        <f>SUM(O6:O53)</f>
        <v>119</v>
      </c>
      <c r="P54" s="24">
        <f t="shared" si="1"/>
        <v>3267</v>
      </c>
      <c r="Q54" s="24">
        <f t="shared" si="1"/>
        <v>3197</v>
      </c>
      <c r="R54" s="24">
        <f t="shared" si="1"/>
        <v>2299</v>
      </c>
      <c r="S54" s="30">
        <f>SUM(S6:S53)</f>
        <v>119</v>
      </c>
      <c r="T54" s="24">
        <f t="shared" si="1"/>
        <v>5424</v>
      </c>
      <c r="U54" s="24">
        <f t="shared" si="1"/>
        <v>5055</v>
      </c>
      <c r="V54" s="24">
        <f t="shared" si="1"/>
        <v>1449</v>
      </c>
      <c r="W54" s="30">
        <f>SUM(W6:W53)</f>
        <v>117</v>
      </c>
      <c r="X54" s="24">
        <f t="shared" si="1"/>
        <v>2224</v>
      </c>
      <c r="Y54" s="24">
        <f t="shared" si="1"/>
        <v>2089</v>
      </c>
      <c r="Z54" s="24">
        <f t="shared" si="1"/>
        <v>1630</v>
      </c>
      <c r="AA54" s="30">
        <f>SUM(AA6:AA53)</f>
        <v>98</v>
      </c>
      <c r="AB54" s="24">
        <f t="shared" si="1"/>
        <v>1197</v>
      </c>
      <c r="AC54" s="24">
        <f t="shared" si="1"/>
        <v>1193</v>
      </c>
      <c r="AD54" s="24">
        <f t="shared" si="1"/>
        <v>966</v>
      </c>
      <c r="AE54" s="30">
        <f>SUM(AE6:AE53)</f>
        <v>98</v>
      </c>
      <c r="AF54" s="24">
        <f t="shared" si="1"/>
        <v>1521</v>
      </c>
      <c r="AG54" s="24">
        <f t="shared" si="1"/>
        <v>1491</v>
      </c>
      <c r="AH54" s="74">
        <f t="shared" si="1"/>
        <v>1208</v>
      </c>
      <c r="AI54" s="29">
        <f>SUM(AI6:AI53)</f>
        <v>48</v>
      </c>
      <c r="AJ54" s="59">
        <v>0</v>
      </c>
      <c r="AK54" s="59">
        <v>0</v>
      </c>
      <c r="AL54" s="59">
        <v>0</v>
      </c>
      <c r="AM54" s="30">
        <f>SUM(AM6:AM53)</f>
        <v>15</v>
      </c>
      <c r="AN54" s="25">
        <v>0</v>
      </c>
      <c r="AO54" s="25">
        <v>0</v>
      </c>
      <c r="AP54" s="25">
        <v>0</v>
      </c>
      <c r="AQ54" s="30">
        <f>SUM(AQ6:AQ53)</f>
        <v>11</v>
      </c>
      <c r="AR54" s="25">
        <v>0</v>
      </c>
      <c r="AS54" s="25">
        <v>0</v>
      </c>
      <c r="AT54" s="25">
        <v>0</v>
      </c>
      <c r="AU54" s="30">
        <f>SUM(AU6:AU53)</f>
        <v>57</v>
      </c>
      <c r="AV54" s="25">
        <v>0</v>
      </c>
      <c r="AW54" s="25">
        <v>0</v>
      </c>
      <c r="AX54" s="25">
        <v>0</v>
      </c>
      <c r="AY54" s="128">
        <f t="shared" si="0"/>
        <v>1039</v>
      </c>
    </row>
    <row r="55" spans="1:51">
      <c r="A55" s="306">
        <v>49</v>
      </c>
      <c r="B55" s="66" t="s">
        <v>58</v>
      </c>
      <c r="C55" s="30">
        <f>C56+C57+C58</f>
        <v>7</v>
      </c>
      <c r="D55" s="58">
        <f t="shared" ref="D55:AW55" si="2">D56+D57+D58</f>
        <v>86</v>
      </c>
      <c r="E55" s="58">
        <f t="shared" si="2"/>
        <v>75</v>
      </c>
      <c r="F55" s="58">
        <f t="shared" si="2"/>
        <v>12</v>
      </c>
      <c r="G55" s="30">
        <f>G56+G57+G58</f>
        <v>7</v>
      </c>
      <c r="H55" s="58">
        <f t="shared" si="2"/>
        <v>124</v>
      </c>
      <c r="I55" s="58">
        <f t="shared" si="2"/>
        <v>102</v>
      </c>
      <c r="J55" s="58">
        <f t="shared" si="2"/>
        <v>22</v>
      </c>
      <c r="K55" s="30">
        <f t="shared" si="2"/>
        <v>7</v>
      </c>
      <c r="L55" s="58">
        <f t="shared" si="2"/>
        <v>124</v>
      </c>
      <c r="M55" s="58">
        <f t="shared" si="2"/>
        <v>78</v>
      </c>
      <c r="N55" s="58">
        <f t="shared" si="2"/>
        <v>7</v>
      </c>
      <c r="O55" s="30">
        <f t="shared" si="2"/>
        <v>7</v>
      </c>
      <c r="P55" s="58">
        <f t="shared" si="2"/>
        <v>121</v>
      </c>
      <c r="Q55" s="58">
        <f t="shared" si="2"/>
        <v>97</v>
      </c>
      <c r="R55" s="58">
        <f t="shared" si="2"/>
        <v>12</v>
      </c>
      <c r="S55" s="30">
        <f t="shared" si="2"/>
        <v>4</v>
      </c>
      <c r="T55" s="58">
        <f t="shared" si="2"/>
        <v>151</v>
      </c>
      <c r="U55" s="58">
        <f t="shared" si="2"/>
        <v>112</v>
      </c>
      <c r="V55" s="58">
        <f t="shared" si="2"/>
        <v>0</v>
      </c>
      <c r="W55" s="30">
        <f t="shared" si="2"/>
        <v>7</v>
      </c>
      <c r="X55" s="58">
        <f t="shared" si="2"/>
        <v>102</v>
      </c>
      <c r="Y55" s="58">
        <f t="shared" si="2"/>
        <v>83</v>
      </c>
      <c r="Z55" s="58">
        <f t="shared" si="2"/>
        <v>9</v>
      </c>
      <c r="AA55" s="30">
        <f t="shared" si="2"/>
        <v>7</v>
      </c>
      <c r="AB55" s="58">
        <f t="shared" si="2"/>
        <v>89</v>
      </c>
      <c r="AC55" s="58">
        <f t="shared" si="2"/>
        <v>80</v>
      </c>
      <c r="AD55" s="58">
        <f t="shared" si="2"/>
        <v>5</v>
      </c>
      <c r="AE55" s="30">
        <f t="shared" si="2"/>
        <v>7</v>
      </c>
      <c r="AF55" s="58">
        <f t="shared" si="2"/>
        <v>90</v>
      </c>
      <c r="AG55" s="58">
        <f t="shared" si="2"/>
        <v>74</v>
      </c>
      <c r="AH55" s="58">
        <f t="shared" si="2"/>
        <v>4</v>
      </c>
      <c r="AI55" s="29">
        <f>AI56+AI57+AI58</f>
        <v>2</v>
      </c>
      <c r="AJ55" s="58">
        <f t="shared" si="2"/>
        <v>0</v>
      </c>
      <c r="AK55" s="58">
        <f t="shared" si="2"/>
        <v>0</v>
      </c>
      <c r="AL55" s="58">
        <f t="shared" si="2"/>
        <v>0</v>
      </c>
      <c r="AM55" s="29">
        <f>AM56+AM57+AM58</f>
        <v>2</v>
      </c>
      <c r="AN55" s="58">
        <f t="shared" si="2"/>
        <v>0</v>
      </c>
      <c r="AO55" s="58">
        <f t="shared" si="2"/>
        <v>0</v>
      </c>
      <c r="AP55" s="58">
        <f t="shared" si="2"/>
        <v>0</v>
      </c>
      <c r="AQ55" s="30">
        <f t="shared" si="2"/>
        <v>0</v>
      </c>
      <c r="AR55" s="58">
        <f t="shared" si="2"/>
        <v>109</v>
      </c>
      <c r="AS55" s="58">
        <f t="shared" si="2"/>
        <v>105</v>
      </c>
      <c r="AT55" s="58">
        <f t="shared" si="2"/>
        <v>6</v>
      </c>
      <c r="AU55" s="120">
        <v>0</v>
      </c>
      <c r="AV55" s="58">
        <f t="shared" si="2"/>
        <v>0</v>
      </c>
      <c r="AW55" s="58">
        <f t="shared" si="2"/>
        <v>0</v>
      </c>
      <c r="AX55" s="243"/>
      <c r="AY55" s="128">
        <f t="shared" si="0"/>
        <v>57</v>
      </c>
    </row>
    <row r="56" spans="1:51" ht="30">
      <c r="A56" s="307"/>
      <c r="B56" s="80" t="s">
        <v>107</v>
      </c>
      <c r="C56" s="29">
        <v>5</v>
      </c>
      <c r="D56" s="243">
        <v>0</v>
      </c>
      <c r="E56" s="243">
        <v>0</v>
      </c>
      <c r="F56" s="243">
        <v>0</v>
      </c>
      <c r="G56" s="29">
        <v>5</v>
      </c>
      <c r="H56" s="243">
        <v>0</v>
      </c>
      <c r="I56" s="243">
        <v>0</v>
      </c>
      <c r="J56" s="243">
        <v>0</v>
      </c>
      <c r="K56" s="29">
        <v>5</v>
      </c>
      <c r="L56" s="243">
        <v>0</v>
      </c>
      <c r="M56" s="243">
        <v>0</v>
      </c>
      <c r="N56" s="243">
        <v>0</v>
      </c>
      <c r="O56" s="29">
        <v>5</v>
      </c>
      <c r="P56" s="243">
        <v>0</v>
      </c>
      <c r="Q56" s="243">
        <v>0</v>
      </c>
      <c r="R56" s="243">
        <v>0</v>
      </c>
      <c r="S56" s="29">
        <v>2</v>
      </c>
      <c r="T56" s="243">
        <v>0</v>
      </c>
      <c r="U56" s="243">
        <v>0</v>
      </c>
      <c r="V56" s="243">
        <v>0</v>
      </c>
      <c r="W56" s="29">
        <v>5</v>
      </c>
      <c r="X56" s="243">
        <v>0</v>
      </c>
      <c r="Y56" s="243">
        <v>0</v>
      </c>
      <c r="Z56" s="243">
        <v>0</v>
      </c>
      <c r="AA56" s="29">
        <v>5</v>
      </c>
      <c r="AB56" s="243">
        <v>0</v>
      </c>
      <c r="AC56" s="243">
        <v>0</v>
      </c>
      <c r="AD56" s="243">
        <v>0</v>
      </c>
      <c r="AE56" s="29">
        <v>5</v>
      </c>
      <c r="AF56" s="243">
        <v>0</v>
      </c>
      <c r="AG56" s="243">
        <v>0</v>
      </c>
      <c r="AH56" s="243">
        <v>0</v>
      </c>
      <c r="AI56" s="29">
        <v>0</v>
      </c>
      <c r="AJ56" s="243">
        <v>0</v>
      </c>
      <c r="AK56" s="243">
        <v>0</v>
      </c>
      <c r="AL56" s="243">
        <v>0</v>
      </c>
      <c r="AM56" s="29">
        <v>1</v>
      </c>
      <c r="AN56" s="243">
        <v>0</v>
      </c>
      <c r="AO56" s="243">
        <v>0</v>
      </c>
      <c r="AP56" s="243">
        <v>0</v>
      </c>
      <c r="AQ56" s="35">
        <v>0</v>
      </c>
      <c r="AR56" s="243">
        <v>0</v>
      </c>
      <c r="AS56" s="243">
        <v>0</v>
      </c>
      <c r="AT56" s="243">
        <v>0</v>
      </c>
      <c r="AU56" s="120">
        <v>0</v>
      </c>
      <c r="AV56" s="243">
        <v>0</v>
      </c>
      <c r="AW56" s="243">
        <v>0</v>
      </c>
      <c r="AX56" s="243"/>
      <c r="AY56" s="128">
        <f t="shared" si="0"/>
        <v>38</v>
      </c>
    </row>
    <row r="57" spans="1:51" ht="45">
      <c r="A57" s="308"/>
      <c r="B57" s="79" t="s">
        <v>108</v>
      </c>
      <c r="C57" s="30">
        <v>2</v>
      </c>
      <c r="D57" s="24">
        <v>86</v>
      </c>
      <c r="E57" s="24">
        <v>75</v>
      </c>
      <c r="F57" s="24">
        <v>12</v>
      </c>
      <c r="G57" s="30">
        <v>2</v>
      </c>
      <c r="H57" s="57">
        <v>124</v>
      </c>
      <c r="I57" s="57">
        <v>102</v>
      </c>
      <c r="J57" s="57">
        <v>22</v>
      </c>
      <c r="K57" s="30">
        <v>2</v>
      </c>
      <c r="L57" s="24">
        <v>124</v>
      </c>
      <c r="M57" s="24">
        <v>78</v>
      </c>
      <c r="N57" s="24">
        <v>7</v>
      </c>
      <c r="O57" s="30">
        <v>2</v>
      </c>
      <c r="P57" s="24">
        <v>121</v>
      </c>
      <c r="Q57" s="24">
        <v>97</v>
      </c>
      <c r="R57" s="24">
        <v>12</v>
      </c>
      <c r="S57" s="30">
        <v>2</v>
      </c>
      <c r="T57" s="24">
        <v>151</v>
      </c>
      <c r="U57" s="24">
        <v>112</v>
      </c>
      <c r="V57" s="24"/>
      <c r="W57" s="30">
        <v>2</v>
      </c>
      <c r="X57" s="24">
        <v>102</v>
      </c>
      <c r="Y57" s="24">
        <v>83</v>
      </c>
      <c r="Z57" s="24">
        <v>9</v>
      </c>
      <c r="AA57" s="30">
        <v>2</v>
      </c>
      <c r="AB57" s="24">
        <v>89</v>
      </c>
      <c r="AC57" s="24">
        <v>80</v>
      </c>
      <c r="AD57" s="24">
        <v>5</v>
      </c>
      <c r="AE57" s="30">
        <v>2</v>
      </c>
      <c r="AF57" s="24">
        <v>90</v>
      </c>
      <c r="AG57" s="24">
        <v>74</v>
      </c>
      <c r="AH57" s="74">
        <v>4</v>
      </c>
      <c r="AI57" s="29">
        <v>1</v>
      </c>
      <c r="AJ57" s="243"/>
      <c r="AK57" s="243"/>
      <c r="AL57" s="243"/>
      <c r="AM57" s="29">
        <v>1</v>
      </c>
      <c r="AN57" s="243"/>
      <c r="AO57" s="243"/>
      <c r="AP57" s="243"/>
      <c r="AQ57" s="29">
        <v>0</v>
      </c>
      <c r="AR57" s="243">
        <v>109</v>
      </c>
      <c r="AS57" s="243">
        <v>105</v>
      </c>
      <c r="AT57" s="243">
        <v>6</v>
      </c>
      <c r="AU57" s="120">
        <v>0</v>
      </c>
      <c r="AV57" s="243"/>
      <c r="AW57" s="243"/>
      <c r="AX57" s="243"/>
      <c r="AY57" s="128">
        <f t="shared" si="0"/>
        <v>18</v>
      </c>
    </row>
    <row r="58" spans="1:51" ht="45">
      <c r="A58" s="306">
        <v>50</v>
      </c>
      <c r="B58" s="78" t="s">
        <v>109</v>
      </c>
      <c r="C58" s="29">
        <v>0</v>
      </c>
      <c r="D58" s="243">
        <v>0</v>
      </c>
      <c r="E58" s="56">
        <v>0</v>
      </c>
      <c r="F58" s="243">
        <v>0</v>
      </c>
      <c r="G58" s="29">
        <v>0</v>
      </c>
      <c r="H58" s="243"/>
      <c r="I58" s="243"/>
      <c r="J58" s="243"/>
      <c r="K58" s="29">
        <v>0</v>
      </c>
      <c r="L58" s="243"/>
      <c r="M58" s="243"/>
      <c r="N58" s="243"/>
      <c r="O58" s="29">
        <v>0</v>
      </c>
      <c r="P58" s="243"/>
      <c r="Q58" s="243"/>
      <c r="R58" s="243"/>
      <c r="S58" s="29">
        <v>0</v>
      </c>
      <c r="T58" s="243"/>
      <c r="U58" s="24"/>
      <c r="V58" s="243"/>
      <c r="W58" s="29">
        <v>0</v>
      </c>
      <c r="X58" s="243"/>
      <c r="Y58" s="243"/>
      <c r="Z58" s="243"/>
      <c r="AA58" s="35">
        <v>0</v>
      </c>
      <c r="AB58" s="34"/>
      <c r="AC58" s="243"/>
      <c r="AD58" s="34"/>
      <c r="AE58" s="35">
        <v>0</v>
      </c>
      <c r="AF58" s="243"/>
      <c r="AG58" s="243"/>
      <c r="AH58" s="73"/>
      <c r="AI58" s="29">
        <v>1</v>
      </c>
      <c r="AJ58" s="243"/>
      <c r="AK58" s="243"/>
      <c r="AL58" s="243"/>
      <c r="AM58" s="29">
        <v>0</v>
      </c>
      <c r="AN58" s="243"/>
      <c r="AO58" s="243"/>
      <c r="AP58" s="243"/>
      <c r="AQ58" s="29">
        <v>0</v>
      </c>
      <c r="AR58" s="243"/>
      <c r="AS58" s="243"/>
      <c r="AT58" s="243"/>
      <c r="AU58" s="120">
        <v>0</v>
      </c>
      <c r="AV58" s="243"/>
      <c r="AW58" s="243"/>
      <c r="AX58" s="243"/>
      <c r="AY58" s="128">
        <f t="shared" si="0"/>
        <v>1</v>
      </c>
    </row>
    <row r="59" spans="1:51">
      <c r="A59" s="307"/>
      <c r="B59" s="18" t="s">
        <v>59</v>
      </c>
      <c r="C59" s="29">
        <v>8</v>
      </c>
      <c r="D59" s="243">
        <f>D60+D61+D62+D63+D64+D65</f>
        <v>668</v>
      </c>
      <c r="E59" s="243">
        <f t="shared" ref="E59:J59" si="3">E60+E61+E62+E63+E64+E65</f>
        <v>664</v>
      </c>
      <c r="F59" s="243">
        <f t="shared" si="3"/>
        <v>505</v>
      </c>
      <c r="G59" s="29">
        <v>8</v>
      </c>
      <c r="H59" s="243">
        <f t="shared" si="3"/>
        <v>1293</v>
      </c>
      <c r="I59" s="243">
        <f t="shared" si="3"/>
        <v>1293</v>
      </c>
      <c r="J59" s="243">
        <f t="shared" si="3"/>
        <v>436</v>
      </c>
      <c r="K59" s="29">
        <v>8</v>
      </c>
      <c r="L59" s="243">
        <f t="shared" ref="L59:N59" si="4">L60+L61+L62+L63+L64+L65</f>
        <v>433</v>
      </c>
      <c r="M59" s="243">
        <f t="shared" si="4"/>
        <v>433</v>
      </c>
      <c r="N59" s="243">
        <f t="shared" si="4"/>
        <v>382</v>
      </c>
      <c r="O59" s="29">
        <v>8</v>
      </c>
      <c r="P59" s="243">
        <f t="shared" ref="P59:R59" si="5">P60+P61+P62+P63+P64+P65</f>
        <v>609</v>
      </c>
      <c r="Q59" s="243">
        <f t="shared" si="5"/>
        <v>609</v>
      </c>
      <c r="R59" s="243">
        <f t="shared" si="5"/>
        <v>447</v>
      </c>
      <c r="S59" s="29">
        <v>8</v>
      </c>
      <c r="T59" s="243">
        <f t="shared" ref="T59:V59" si="6">T60+T61+T62+T63+T64+T65</f>
        <v>1208</v>
      </c>
      <c r="U59" s="243">
        <f t="shared" si="6"/>
        <v>1208</v>
      </c>
      <c r="V59" s="243">
        <f t="shared" si="6"/>
        <v>0</v>
      </c>
      <c r="W59" s="29">
        <v>8</v>
      </c>
      <c r="X59" s="243">
        <f t="shared" ref="X59:Z59" si="7">X60+X61+X62+X63+X64+X65</f>
        <v>818</v>
      </c>
      <c r="Y59" s="243">
        <f t="shared" si="7"/>
        <v>818</v>
      </c>
      <c r="Z59" s="243">
        <f t="shared" si="7"/>
        <v>445</v>
      </c>
      <c r="AA59" s="29">
        <v>8</v>
      </c>
      <c r="AB59" s="243">
        <f t="shared" ref="AB59:AD59" si="8">AB60+AB61+AB62+AB63+AB64+AB65</f>
        <v>164</v>
      </c>
      <c r="AC59" s="243">
        <f t="shared" si="8"/>
        <v>164</v>
      </c>
      <c r="AD59" s="243">
        <f t="shared" si="8"/>
        <v>70</v>
      </c>
      <c r="AE59" s="29">
        <v>8</v>
      </c>
      <c r="AF59" s="243">
        <f t="shared" ref="AF59:AH59" si="9">AF60+AF61+AF62+AF63+AF64+AF65</f>
        <v>534</v>
      </c>
      <c r="AG59" s="243">
        <f t="shared" si="9"/>
        <v>534</v>
      </c>
      <c r="AH59" s="243">
        <f t="shared" si="9"/>
        <v>161</v>
      </c>
      <c r="AI59" s="29">
        <f>AI60+AI60+AI61+AI62+AI63+AI64</f>
        <v>1</v>
      </c>
      <c r="AJ59" s="243">
        <f t="shared" ref="AJ59:AL59" si="10">AJ60+AJ61+AJ62+AJ63+AJ64+AJ65</f>
        <v>0</v>
      </c>
      <c r="AK59" s="243">
        <f t="shared" si="10"/>
        <v>0</v>
      </c>
      <c r="AL59" s="243">
        <f t="shared" si="10"/>
        <v>0</v>
      </c>
      <c r="AM59" s="29">
        <v>0</v>
      </c>
      <c r="AN59" s="243">
        <f t="shared" ref="AN59:AT59" si="11">AN60+AN61+AN62+AN63+AN64+AN65</f>
        <v>0</v>
      </c>
      <c r="AO59" s="243">
        <f t="shared" si="11"/>
        <v>0</v>
      </c>
      <c r="AP59" s="243">
        <f t="shared" si="11"/>
        <v>0</v>
      </c>
      <c r="AQ59" s="29">
        <f t="shared" si="11"/>
        <v>1</v>
      </c>
      <c r="AR59" s="243">
        <f t="shared" si="11"/>
        <v>139</v>
      </c>
      <c r="AS59" s="243">
        <f t="shared" si="11"/>
        <v>139</v>
      </c>
      <c r="AT59" s="243">
        <f t="shared" si="11"/>
        <v>0</v>
      </c>
      <c r="AU59" s="120">
        <v>0</v>
      </c>
      <c r="AV59" s="243">
        <f t="shared" ref="AV59:AW59" si="12">AV60+AV61+AV62+AV63+AV64+AV65</f>
        <v>387</v>
      </c>
      <c r="AW59" s="243">
        <f t="shared" si="12"/>
        <v>387</v>
      </c>
      <c r="AX59" s="243">
        <v>0</v>
      </c>
      <c r="AY59" s="128">
        <f>C59+G59+K59+O59+S59+W59+AA59+AE59+AI59+AM59+AQ59+AU59</f>
        <v>66</v>
      </c>
    </row>
    <row r="60" spans="1:51" ht="29.25">
      <c r="A60" s="307"/>
      <c r="B60" s="97" t="s">
        <v>102</v>
      </c>
      <c r="C60" s="30">
        <v>3</v>
      </c>
      <c r="D60" s="57">
        <v>75</v>
      </c>
      <c r="E60" s="57">
        <v>75</v>
      </c>
      <c r="F60" s="57">
        <v>75</v>
      </c>
      <c r="G60" s="30">
        <v>3</v>
      </c>
      <c r="H60" s="57">
        <v>120</v>
      </c>
      <c r="I60" s="57">
        <v>120</v>
      </c>
      <c r="J60" s="57">
        <v>120</v>
      </c>
      <c r="K60" s="30">
        <v>3</v>
      </c>
      <c r="L60" s="57">
        <v>60</v>
      </c>
      <c r="M60" s="57">
        <v>60</v>
      </c>
      <c r="N60" s="57">
        <v>60</v>
      </c>
      <c r="O60" s="30">
        <v>3</v>
      </c>
      <c r="P60" s="57">
        <v>105</v>
      </c>
      <c r="Q60" s="57">
        <v>105</v>
      </c>
      <c r="R60" s="57">
        <v>105</v>
      </c>
      <c r="S60" s="30">
        <v>3</v>
      </c>
      <c r="T60" s="57">
        <v>140</v>
      </c>
      <c r="U60" s="57">
        <v>140</v>
      </c>
      <c r="V60" s="57">
        <v>0</v>
      </c>
      <c r="W60" s="30">
        <v>3</v>
      </c>
      <c r="X60" s="57">
        <v>85</v>
      </c>
      <c r="Y60" s="57">
        <v>85</v>
      </c>
      <c r="Z60" s="57">
        <v>85</v>
      </c>
      <c r="AA60" s="30">
        <v>3</v>
      </c>
      <c r="AB60" s="57">
        <v>35</v>
      </c>
      <c r="AC60" s="57">
        <v>35</v>
      </c>
      <c r="AD60" s="57">
        <v>35</v>
      </c>
      <c r="AE60" s="30">
        <v>3</v>
      </c>
      <c r="AF60" s="57">
        <v>86</v>
      </c>
      <c r="AG60" s="57">
        <v>86</v>
      </c>
      <c r="AH60" s="98">
        <v>86</v>
      </c>
      <c r="AI60" s="29">
        <v>0</v>
      </c>
      <c r="AJ60" s="243">
        <v>0</v>
      </c>
      <c r="AK60" s="243">
        <v>0</v>
      </c>
      <c r="AL60" s="243">
        <v>0</v>
      </c>
      <c r="AM60" s="29">
        <v>0</v>
      </c>
      <c r="AN60" s="243">
        <v>0</v>
      </c>
      <c r="AO60" s="243">
        <v>0</v>
      </c>
      <c r="AP60" s="243">
        <v>0</v>
      </c>
      <c r="AQ60" s="29">
        <v>0</v>
      </c>
      <c r="AR60" s="243">
        <v>0</v>
      </c>
      <c r="AS60" s="243">
        <v>0</v>
      </c>
      <c r="AT60" s="243">
        <v>0</v>
      </c>
      <c r="AU60" s="120">
        <v>0</v>
      </c>
      <c r="AV60" s="243">
        <v>0</v>
      </c>
      <c r="AW60" s="243">
        <v>0</v>
      </c>
      <c r="AX60" s="243">
        <v>0</v>
      </c>
      <c r="AY60" s="128">
        <f t="shared" ref="AY60:AY66" si="13">C60+G60+K60+O60+S60+W60+AA60+AE60++AI60+AM60+AQ60+AU60</f>
        <v>24</v>
      </c>
    </row>
    <row r="61" spans="1:51" ht="29.25">
      <c r="A61" s="308"/>
      <c r="B61" s="96" t="s">
        <v>103</v>
      </c>
      <c r="C61" s="29">
        <v>3</v>
      </c>
      <c r="D61" s="243">
        <v>430</v>
      </c>
      <c r="E61" s="56">
        <v>430</v>
      </c>
      <c r="F61" s="243">
        <v>430</v>
      </c>
      <c r="G61" s="29">
        <v>3</v>
      </c>
      <c r="H61" s="243">
        <v>316</v>
      </c>
      <c r="I61" s="243">
        <v>316</v>
      </c>
      <c r="J61" s="243">
        <v>316</v>
      </c>
      <c r="K61" s="29">
        <v>3</v>
      </c>
      <c r="L61" s="243">
        <v>320</v>
      </c>
      <c r="M61" s="243">
        <v>320</v>
      </c>
      <c r="N61" s="243">
        <v>320</v>
      </c>
      <c r="O61" s="29">
        <v>3</v>
      </c>
      <c r="P61" s="243">
        <v>340</v>
      </c>
      <c r="Q61" s="243">
        <v>340</v>
      </c>
      <c r="R61" s="243">
        <v>340</v>
      </c>
      <c r="S61" s="29">
        <v>3</v>
      </c>
      <c r="T61" s="243">
        <v>295</v>
      </c>
      <c r="U61" s="57">
        <v>295</v>
      </c>
      <c r="V61" s="243">
        <v>0</v>
      </c>
      <c r="W61" s="29">
        <v>3</v>
      </c>
      <c r="X61" s="243">
        <v>360</v>
      </c>
      <c r="Y61" s="243">
        <v>360</v>
      </c>
      <c r="Z61" s="243">
        <v>360</v>
      </c>
      <c r="AA61" s="29">
        <v>3</v>
      </c>
      <c r="AB61" s="243">
        <v>35</v>
      </c>
      <c r="AC61" s="243">
        <v>35</v>
      </c>
      <c r="AD61" s="243">
        <v>35</v>
      </c>
      <c r="AE61" s="29">
        <v>3</v>
      </c>
      <c r="AF61" s="243">
        <v>75</v>
      </c>
      <c r="AG61" s="243">
        <v>75</v>
      </c>
      <c r="AH61" s="73">
        <v>75</v>
      </c>
      <c r="AI61" s="29">
        <v>0</v>
      </c>
      <c r="AJ61" s="243">
        <v>0</v>
      </c>
      <c r="AK61" s="243">
        <v>0</v>
      </c>
      <c r="AL61" s="243">
        <v>0</v>
      </c>
      <c r="AM61" s="29">
        <v>0</v>
      </c>
      <c r="AN61" s="243">
        <v>0</v>
      </c>
      <c r="AO61" s="243">
        <v>0</v>
      </c>
      <c r="AP61" s="243">
        <v>0</v>
      </c>
      <c r="AQ61" s="29">
        <v>0</v>
      </c>
      <c r="AR61" s="243">
        <v>0</v>
      </c>
      <c r="AS61" s="243">
        <v>0</v>
      </c>
      <c r="AT61" s="243">
        <v>0</v>
      </c>
      <c r="AU61" s="120">
        <v>0</v>
      </c>
      <c r="AV61" s="243">
        <v>0</v>
      </c>
      <c r="AW61" s="243">
        <v>0</v>
      </c>
      <c r="AX61" s="243">
        <v>0</v>
      </c>
      <c r="AY61" s="128">
        <f t="shared" si="13"/>
        <v>24</v>
      </c>
    </row>
    <row r="62" spans="1:51">
      <c r="A62" s="41">
        <v>51</v>
      </c>
      <c r="B62" s="19" t="s">
        <v>104</v>
      </c>
      <c r="C62" s="29">
        <v>1</v>
      </c>
      <c r="D62" s="243">
        <v>38</v>
      </c>
      <c r="E62" s="56">
        <v>38</v>
      </c>
      <c r="F62" s="243">
        <v>0</v>
      </c>
      <c r="G62" s="29">
        <v>1</v>
      </c>
      <c r="H62" s="243">
        <v>80</v>
      </c>
      <c r="I62" s="243">
        <v>80</v>
      </c>
      <c r="J62" s="243">
        <v>0</v>
      </c>
      <c r="K62" s="29">
        <v>1</v>
      </c>
      <c r="L62" s="243">
        <v>33</v>
      </c>
      <c r="M62" s="243">
        <v>33</v>
      </c>
      <c r="N62" s="243">
        <v>0</v>
      </c>
      <c r="O62" s="29">
        <v>1</v>
      </c>
      <c r="P62" s="243">
        <v>28</v>
      </c>
      <c r="Q62" s="243">
        <v>28</v>
      </c>
      <c r="R62" s="243">
        <v>0</v>
      </c>
      <c r="S62" s="29">
        <v>1</v>
      </c>
      <c r="T62" s="243">
        <v>93</v>
      </c>
      <c r="U62" s="57">
        <v>93</v>
      </c>
      <c r="V62" s="243">
        <v>0</v>
      </c>
      <c r="W62" s="29">
        <v>1</v>
      </c>
      <c r="X62" s="243">
        <v>28</v>
      </c>
      <c r="Y62" s="243">
        <v>28</v>
      </c>
      <c r="Z62" s="243">
        <v>0</v>
      </c>
      <c r="AA62" s="29">
        <v>1</v>
      </c>
      <c r="AB62" s="243">
        <v>19</v>
      </c>
      <c r="AC62" s="243">
        <v>19</v>
      </c>
      <c r="AD62" s="243">
        <v>0</v>
      </c>
      <c r="AE62" s="29">
        <v>1</v>
      </c>
      <c r="AF62" s="243">
        <v>19</v>
      </c>
      <c r="AG62" s="243">
        <v>19</v>
      </c>
      <c r="AH62" s="73">
        <v>0</v>
      </c>
      <c r="AI62" s="29">
        <v>0</v>
      </c>
      <c r="AJ62" s="243">
        <v>0</v>
      </c>
      <c r="AK62" s="243">
        <v>0</v>
      </c>
      <c r="AL62" s="243">
        <v>0</v>
      </c>
      <c r="AM62" s="29">
        <v>0</v>
      </c>
      <c r="AN62" s="243">
        <v>0</v>
      </c>
      <c r="AO62" s="243">
        <v>0</v>
      </c>
      <c r="AP62" s="243">
        <v>0</v>
      </c>
      <c r="AQ62" s="29">
        <v>0</v>
      </c>
      <c r="AR62" s="243">
        <v>0</v>
      </c>
      <c r="AS62" s="243">
        <v>0</v>
      </c>
      <c r="AT62" s="243">
        <v>0</v>
      </c>
      <c r="AU62" s="120">
        <v>0</v>
      </c>
      <c r="AV62" s="243">
        <v>0</v>
      </c>
      <c r="AW62" s="243">
        <v>0</v>
      </c>
      <c r="AX62" s="243">
        <v>0</v>
      </c>
      <c r="AY62" s="128">
        <f t="shared" si="13"/>
        <v>8</v>
      </c>
    </row>
    <row r="63" spans="1:51" ht="86.25">
      <c r="A63" s="42">
        <v>1</v>
      </c>
      <c r="B63" s="81" t="s">
        <v>110</v>
      </c>
      <c r="C63" s="29">
        <v>1</v>
      </c>
      <c r="D63" s="243">
        <v>125</v>
      </c>
      <c r="E63" s="56">
        <v>121</v>
      </c>
      <c r="F63" s="243">
        <v>0</v>
      </c>
      <c r="G63" s="29">
        <v>1</v>
      </c>
      <c r="H63" s="243">
        <v>777</v>
      </c>
      <c r="I63" s="243">
        <v>777</v>
      </c>
      <c r="J63" s="243">
        <v>0</v>
      </c>
      <c r="K63" s="29">
        <v>1</v>
      </c>
      <c r="L63" s="243">
        <v>18</v>
      </c>
      <c r="M63" s="243">
        <v>18</v>
      </c>
      <c r="N63" s="243">
        <v>0</v>
      </c>
      <c r="O63" s="29">
        <v>1</v>
      </c>
      <c r="P63" s="243">
        <v>134</v>
      </c>
      <c r="Q63" s="243">
        <v>134</v>
      </c>
      <c r="R63" s="243">
        <v>0</v>
      </c>
      <c r="S63" s="29">
        <v>1</v>
      </c>
      <c r="T63" s="243">
        <v>680</v>
      </c>
      <c r="U63" s="24">
        <v>680</v>
      </c>
      <c r="V63" s="243">
        <v>0</v>
      </c>
      <c r="W63" s="29">
        <v>1</v>
      </c>
      <c r="X63" s="243">
        <v>345</v>
      </c>
      <c r="Y63" s="243">
        <v>345</v>
      </c>
      <c r="Z63" s="243">
        <v>0</v>
      </c>
      <c r="AA63" s="29">
        <v>1</v>
      </c>
      <c r="AB63" s="243">
        <v>75</v>
      </c>
      <c r="AC63" s="243">
        <v>75</v>
      </c>
      <c r="AD63" s="243">
        <v>0</v>
      </c>
      <c r="AE63" s="29">
        <v>1</v>
      </c>
      <c r="AF63" s="243">
        <v>354</v>
      </c>
      <c r="AG63" s="243">
        <v>354</v>
      </c>
      <c r="AH63" s="73">
        <v>0</v>
      </c>
      <c r="AI63" s="29">
        <v>0</v>
      </c>
      <c r="AJ63" s="243">
        <v>0</v>
      </c>
      <c r="AK63" s="243">
        <v>0</v>
      </c>
      <c r="AL63" s="243">
        <v>0</v>
      </c>
      <c r="AM63" s="29">
        <v>0</v>
      </c>
      <c r="AN63" s="243">
        <v>0</v>
      </c>
      <c r="AO63" s="243">
        <v>0</v>
      </c>
      <c r="AP63" s="243">
        <v>0</v>
      </c>
      <c r="AQ63" s="29">
        <v>0</v>
      </c>
      <c r="AR63" s="243">
        <v>139</v>
      </c>
      <c r="AS63" s="243">
        <v>139</v>
      </c>
      <c r="AT63" s="243">
        <v>0</v>
      </c>
      <c r="AU63" s="120">
        <v>0</v>
      </c>
      <c r="AV63" s="243">
        <v>248</v>
      </c>
      <c r="AW63" s="243">
        <v>248</v>
      </c>
      <c r="AX63" s="243">
        <v>0</v>
      </c>
      <c r="AY63" s="128">
        <f t="shared" si="13"/>
        <v>8</v>
      </c>
    </row>
    <row r="64" spans="1:51" ht="57.75">
      <c r="A64" s="42">
        <v>2</v>
      </c>
      <c r="B64" s="82" t="s">
        <v>111</v>
      </c>
      <c r="C64" s="29"/>
      <c r="D64" s="243"/>
      <c r="E64" s="56"/>
      <c r="F64" s="243"/>
      <c r="G64" s="29"/>
      <c r="H64" s="243"/>
      <c r="I64" s="243"/>
      <c r="J64" s="243"/>
      <c r="K64" s="29"/>
      <c r="L64" s="243"/>
      <c r="M64" s="243"/>
      <c r="N64" s="243"/>
      <c r="O64" s="29"/>
      <c r="P64" s="243"/>
      <c r="Q64" s="243"/>
      <c r="R64" s="243"/>
      <c r="S64" s="29"/>
      <c r="T64" s="243"/>
      <c r="U64" s="24"/>
      <c r="V64" s="243"/>
      <c r="W64" s="29"/>
      <c r="X64" s="243"/>
      <c r="Y64" s="243"/>
      <c r="Z64" s="243"/>
      <c r="AA64" s="29"/>
      <c r="AB64" s="243"/>
      <c r="AC64" s="243"/>
      <c r="AD64" s="243"/>
      <c r="AE64" s="29"/>
      <c r="AF64" s="243"/>
      <c r="AG64" s="243"/>
      <c r="AH64" s="73"/>
      <c r="AI64" s="29">
        <v>1</v>
      </c>
      <c r="AJ64" s="243"/>
      <c r="AK64" s="243"/>
      <c r="AL64" s="243"/>
      <c r="AM64" s="29">
        <v>0</v>
      </c>
      <c r="AN64" s="243"/>
      <c r="AO64" s="243"/>
      <c r="AP64" s="243"/>
      <c r="AQ64" s="29">
        <v>0</v>
      </c>
      <c r="AR64" s="243"/>
      <c r="AS64" s="243"/>
      <c r="AT64" s="243"/>
      <c r="AU64" s="133">
        <v>0</v>
      </c>
      <c r="AV64" s="243"/>
      <c r="AW64" s="243"/>
      <c r="AX64" s="243"/>
      <c r="AY64" s="128">
        <f t="shared" si="13"/>
        <v>1</v>
      </c>
    </row>
    <row r="65" spans="1:51" ht="60">
      <c r="A65" s="42">
        <v>3</v>
      </c>
      <c r="B65" s="100" t="s">
        <v>112</v>
      </c>
      <c r="C65" s="101">
        <v>0</v>
      </c>
      <c r="D65" s="102"/>
      <c r="E65" s="102"/>
      <c r="F65" s="102"/>
      <c r="G65" s="101">
        <v>0</v>
      </c>
      <c r="H65" s="102"/>
      <c r="I65" s="102"/>
      <c r="J65" s="102"/>
      <c r="K65" s="101">
        <v>2</v>
      </c>
      <c r="L65" s="102">
        <v>2</v>
      </c>
      <c r="M65" s="102">
        <v>2</v>
      </c>
      <c r="N65" s="102">
        <v>2</v>
      </c>
      <c r="O65" s="101">
        <v>2</v>
      </c>
      <c r="P65" s="102">
        <v>2</v>
      </c>
      <c r="Q65" s="102">
        <v>2</v>
      </c>
      <c r="R65" s="102">
        <v>2</v>
      </c>
      <c r="S65" s="101">
        <v>0</v>
      </c>
      <c r="T65" s="102"/>
      <c r="U65" s="103"/>
      <c r="V65" s="102"/>
      <c r="W65" s="101">
        <v>0</v>
      </c>
      <c r="X65" s="102"/>
      <c r="Y65" s="102"/>
      <c r="Z65" s="102"/>
      <c r="AA65" s="101">
        <v>0</v>
      </c>
      <c r="AB65" s="102"/>
      <c r="AC65" s="102"/>
      <c r="AD65" s="102"/>
      <c r="AE65" s="101">
        <v>0</v>
      </c>
      <c r="AF65" s="102"/>
      <c r="AG65" s="102"/>
      <c r="AH65" s="104"/>
      <c r="AI65" s="101">
        <v>0</v>
      </c>
      <c r="AJ65" s="102">
        <v>0</v>
      </c>
      <c r="AK65" s="102">
        <v>0</v>
      </c>
      <c r="AL65" s="102">
        <v>0</v>
      </c>
      <c r="AM65" s="101">
        <v>0</v>
      </c>
      <c r="AN65" s="102"/>
      <c r="AO65" s="102"/>
      <c r="AP65" s="102"/>
      <c r="AQ65" s="101">
        <v>1</v>
      </c>
      <c r="AR65" s="102"/>
      <c r="AS65" s="102"/>
      <c r="AT65" s="102"/>
      <c r="AU65" s="134">
        <v>1</v>
      </c>
      <c r="AV65" s="102">
        <v>139</v>
      </c>
      <c r="AW65" s="102">
        <v>139</v>
      </c>
      <c r="AX65" s="102"/>
      <c r="AY65" s="128">
        <f t="shared" si="13"/>
        <v>6</v>
      </c>
    </row>
    <row r="66" spans="1:51" ht="90">
      <c r="A66" s="42"/>
      <c r="B66" s="80" t="s">
        <v>113</v>
      </c>
      <c r="C66" s="29">
        <v>1</v>
      </c>
      <c r="D66" s="243"/>
      <c r="E66" s="56"/>
      <c r="F66" s="243"/>
      <c r="G66" s="29">
        <v>1</v>
      </c>
      <c r="H66" s="243"/>
      <c r="I66" s="243"/>
      <c r="J66" s="243"/>
      <c r="K66" s="29">
        <v>1</v>
      </c>
      <c r="L66" s="243"/>
      <c r="M66" s="243"/>
      <c r="N66" s="243"/>
      <c r="O66" s="29">
        <v>1</v>
      </c>
      <c r="P66" s="243"/>
      <c r="Q66" s="243"/>
      <c r="R66" s="243"/>
      <c r="S66" s="29">
        <v>1</v>
      </c>
      <c r="T66" s="243"/>
      <c r="U66" s="24"/>
      <c r="V66" s="243"/>
      <c r="W66" s="29">
        <v>1</v>
      </c>
      <c r="X66" s="243"/>
      <c r="Y66" s="243"/>
      <c r="Z66" s="243"/>
      <c r="AA66" s="29">
        <v>1</v>
      </c>
      <c r="AB66" s="243"/>
      <c r="AC66" s="243"/>
      <c r="AD66" s="243"/>
      <c r="AE66" s="29">
        <v>1</v>
      </c>
      <c r="AF66" s="243"/>
      <c r="AG66" s="243"/>
      <c r="AH66" s="243"/>
      <c r="AI66" s="29">
        <v>0</v>
      </c>
      <c r="AJ66" s="243"/>
      <c r="AK66" s="243"/>
      <c r="AL66" s="243"/>
      <c r="AM66" s="29">
        <v>0</v>
      </c>
      <c r="AN66" s="243"/>
      <c r="AO66" s="243"/>
      <c r="AP66" s="243"/>
      <c r="AQ66" s="29">
        <v>0</v>
      </c>
      <c r="AR66" s="243"/>
      <c r="AS66" s="243"/>
      <c r="AT66" s="243"/>
      <c r="AU66" s="135">
        <v>0</v>
      </c>
      <c r="AV66" s="243"/>
      <c r="AW66" s="243"/>
      <c r="AX66" s="243"/>
      <c r="AY66" s="128">
        <f t="shared" si="13"/>
        <v>8</v>
      </c>
    </row>
    <row r="67" spans="1:51">
      <c r="A67" s="43"/>
      <c r="B67" s="18" t="s">
        <v>60</v>
      </c>
      <c r="C67" s="29">
        <f t="shared" ref="C67:AY67" si="14">C74+C80+C87+C94+C104+C109+C117+C120</f>
        <v>50</v>
      </c>
      <c r="D67" s="59">
        <f t="shared" si="14"/>
        <v>3859</v>
      </c>
      <c r="E67" s="59">
        <f t="shared" si="14"/>
        <v>2735</v>
      </c>
      <c r="F67" s="59">
        <f t="shared" si="14"/>
        <v>2105</v>
      </c>
      <c r="G67" s="29">
        <f t="shared" si="14"/>
        <v>50</v>
      </c>
      <c r="H67" s="59">
        <f t="shared" si="14"/>
        <v>5054</v>
      </c>
      <c r="I67" s="59">
        <f t="shared" si="14"/>
        <v>4982</v>
      </c>
      <c r="J67" s="59">
        <f t="shared" si="14"/>
        <v>3935</v>
      </c>
      <c r="K67" s="29">
        <f t="shared" si="14"/>
        <v>52</v>
      </c>
      <c r="L67" s="59">
        <f t="shared" si="14"/>
        <v>3154</v>
      </c>
      <c r="M67" s="59">
        <f t="shared" si="14"/>
        <v>3150</v>
      </c>
      <c r="N67" s="59">
        <f t="shared" si="14"/>
        <v>2269</v>
      </c>
      <c r="O67" s="29">
        <f t="shared" si="14"/>
        <v>55</v>
      </c>
      <c r="P67" s="59">
        <f t="shared" si="14"/>
        <v>5280</v>
      </c>
      <c r="Q67" s="59">
        <f t="shared" si="14"/>
        <v>5225</v>
      </c>
      <c r="R67" s="59">
        <f t="shared" si="14"/>
        <v>4494</v>
      </c>
      <c r="S67" s="29">
        <f t="shared" si="14"/>
        <v>51</v>
      </c>
      <c r="T67" s="59">
        <f t="shared" si="14"/>
        <v>6261</v>
      </c>
      <c r="U67" s="59">
        <f t="shared" si="14"/>
        <v>6207</v>
      </c>
      <c r="V67" s="59">
        <f t="shared" si="14"/>
        <v>116</v>
      </c>
      <c r="W67" s="29">
        <f t="shared" si="14"/>
        <v>51</v>
      </c>
      <c r="X67" s="59">
        <f t="shared" si="14"/>
        <v>3618</v>
      </c>
      <c r="Y67" s="59">
        <f t="shared" si="14"/>
        <v>3597</v>
      </c>
      <c r="Z67" s="59">
        <f t="shared" si="14"/>
        <v>3077</v>
      </c>
      <c r="AA67" s="29">
        <f t="shared" si="14"/>
        <v>51</v>
      </c>
      <c r="AB67" s="59">
        <f t="shared" si="14"/>
        <v>2017</v>
      </c>
      <c r="AC67" s="59">
        <f t="shared" si="14"/>
        <v>1839</v>
      </c>
      <c r="AD67" s="59">
        <f t="shared" si="14"/>
        <v>1275</v>
      </c>
      <c r="AE67" s="29">
        <f t="shared" si="14"/>
        <v>51</v>
      </c>
      <c r="AF67" s="59">
        <f t="shared" si="14"/>
        <v>2650</v>
      </c>
      <c r="AG67" s="59">
        <f t="shared" si="14"/>
        <v>2608</v>
      </c>
      <c r="AH67" s="59">
        <f t="shared" si="14"/>
        <v>1282</v>
      </c>
      <c r="AI67" s="29">
        <f t="shared" si="14"/>
        <v>4</v>
      </c>
      <c r="AJ67" s="59">
        <f t="shared" si="14"/>
        <v>1668</v>
      </c>
      <c r="AK67" s="59">
        <f t="shared" si="14"/>
        <v>1663</v>
      </c>
      <c r="AL67" s="59">
        <f t="shared" si="14"/>
        <v>436</v>
      </c>
      <c r="AM67" s="29">
        <f t="shared" si="14"/>
        <v>3</v>
      </c>
      <c r="AN67" s="59">
        <f t="shared" si="14"/>
        <v>8</v>
      </c>
      <c r="AO67" s="59">
        <f t="shared" si="14"/>
        <v>8</v>
      </c>
      <c r="AP67" s="59">
        <f t="shared" si="14"/>
        <v>0</v>
      </c>
      <c r="AQ67" s="29">
        <f t="shared" si="14"/>
        <v>6</v>
      </c>
      <c r="AR67" s="59">
        <f t="shared" si="14"/>
        <v>1859</v>
      </c>
      <c r="AS67" s="59">
        <f t="shared" si="14"/>
        <v>1825</v>
      </c>
      <c r="AT67" s="59">
        <f t="shared" si="14"/>
        <v>367</v>
      </c>
      <c r="AU67" s="29">
        <f t="shared" si="14"/>
        <v>1</v>
      </c>
      <c r="AV67" s="59">
        <f t="shared" si="14"/>
        <v>354</v>
      </c>
      <c r="AW67" s="59">
        <f t="shared" si="14"/>
        <v>354</v>
      </c>
      <c r="AX67" s="59">
        <f t="shared" si="14"/>
        <v>87</v>
      </c>
      <c r="AY67" s="29">
        <f t="shared" si="14"/>
        <v>428</v>
      </c>
    </row>
    <row r="68" spans="1:51" ht="75.75" thickBot="1">
      <c r="A68" s="42">
        <v>5</v>
      </c>
      <c r="B68" s="5" t="s">
        <v>61</v>
      </c>
      <c r="C68" s="87">
        <v>2</v>
      </c>
      <c r="D68" s="243">
        <v>0</v>
      </c>
      <c r="E68" s="56">
        <v>0</v>
      </c>
      <c r="F68" s="243">
        <v>0</v>
      </c>
      <c r="G68" s="87">
        <v>2</v>
      </c>
      <c r="H68" s="243">
        <v>9</v>
      </c>
      <c r="I68" s="243">
        <v>9</v>
      </c>
      <c r="J68" s="243">
        <v>9</v>
      </c>
      <c r="K68" s="87">
        <v>2</v>
      </c>
      <c r="L68" s="243">
        <v>10</v>
      </c>
      <c r="M68" s="243">
        <v>10</v>
      </c>
      <c r="N68" s="243">
        <v>10</v>
      </c>
      <c r="O68" s="88">
        <v>2</v>
      </c>
      <c r="P68" s="243">
        <v>0</v>
      </c>
      <c r="Q68" s="243">
        <v>10</v>
      </c>
      <c r="R68" s="243">
        <v>10</v>
      </c>
      <c r="S68" s="29">
        <v>2</v>
      </c>
      <c r="T68" s="243">
        <v>0</v>
      </c>
      <c r="U68" s="243">
        <v>0</v>
      </c>
      <c r="V68" s="243"/>
      <c r="W68" s="87">
        <v>2</v>
      </c>
      <c r="X68" s="243">
        <v>0</v>
      </c>
      <c r="Y68" s="243">
        <v>0</v>
      </c>
      <c r="Z68" s="243">
        <v>0</v>
      </c>
      <c r="AA68" s="29">
        <v>2</v>
      </c>
      <c r="AB68" s="59">
        <v>0</v>
      </c>
      <c r="AC68" s="59">
        <v>0</v>
      </c>
      <c r="AD68" s="59">
        <v>0</v>
      </c>
      <c r="AE68" s="29">
        <v>2</v>
      </c>
      <c r="AF68" s="243">
        <v>0</v>
      </c>
      <c r="AG68" s="243">
        <v>0</v>
      </c>
      <c r="AH68" s="73">
        <v>0</v>
      </c>
      <c r="AI68" s="29">
        <v>0</v>
      </c>
      <c r="AJ68" s="243"/>
      <c r="AK68" s="243"/>
      <c r="AL68" s="243"/>
      <c r="AM68" s="29">
        <v>0</v>
      </c>
      <c r="AN68" s="243"/>
      <c r="AO68" s="243"/>
      <c r="AP68" s="243"/>
      <c r="AQ68" s="29">
        <v>0</v>
      </c>
      <c r="AR68" s="243"/>
      <c r="AS68" s="243"/>
      <c r="AT68" s="243"/>
      <c r="AU68" s="135">
        <v>0</v>
      </c>
      <c r="AV68" s="243"/>
      <c r="AW68" s="243"/>
      <c r="AX68" s="243"/>
      <c r="AY68" s="128">
        <f t="shared" ref="AY68:AY79" si="15">C68+G68+K68+O68+S68+W68+AA68+AE68++AI68+AM68+AQ68+AU68</f>
        <v>16</v>
      </c>
    </row>
    <row r="69" spans="1:51" ht="75.75" thickBot="1">
      <c r="A69" s="42">
        <v>6</v>
      </c>
      <c r="B69" s="5" t="s">
        <v>62</v>
      </c>
      <c r="C69" s="87">
        <v>3</v>
      </c>
      <c r="D69" s="57">
        <v>395</v>
      </c>
      <c r="E69" s="57">
        <v>395</v>
      </c>
      <c r="F69" s="57">
        <v>395</v>
      </c>
      <c r="G69" s="87">
        <v>3</v>
      </c>
      <c r="H69" s="57">
        <v>412</v>
      </c>
      <c r="I69" s="57">
        <v>412</v>
      </c>
      <c r="J69" s="57">
        <v>412</v>
      </c>
      <c r="K69" s="87">
        <v>3</v>
      </c>
      <c r="L69" s="57">
        <v>457</v>
      </c>
      <c r="M69" s="57">
        <v>457</v>
      </c>
      <c r="N69" s="57">
        <v>457</v>
      </c>
      <c r="O69" s="88">
        <v>3</v>
      </c>
      <c r="P69" s="57">
        <v>685</v>
      </c>
      <c r="Q69" s="57">
        <v>685</v>
      </c>
      <c r="R69" s="57">
        <v>685</v>
      </c>
      <c r="S69" s="29">
        <v>3</v>
      </c>
      <c r="T69" s="57">
        <v>760</v>
      </c>
      <c r="U69" s="57">
        <v>760</v>
      </c>
      <c r="V69" s="57">
        <v>0</v>
      </c>
      <c r="W69" s="87">
        <v>3</v>
      </c>
      <c r="X69" s="57">
        <v>397</v>
      </c>
      <c r="Y69" s="57">
        <v>397</v>
      </c>
      <c r="Z69" s="57">
        <v>397</v>
      </c>
      <c r="AA69" s="29">
        <v>3</v>
      </c>
      <c r="AB69" s="57">
        <v>55</v>
      </c>
      <c r="AC69" s="57">
        <v>55</v>
      </c>
      <c r="AD69" s="57">
        <v>55</v>
      </c>
      <c r="AE69" s="29">
        <v>3</v>
      </c>
      <c r="AF69" s="57">
        <v>11</v>
      </c>
      <c r="AG69" s="57">
        <v>11</v>
      </c>
      <c r="AH69" s="98">
        <v>11</v>
      </c>
      <c r="AI69" s="29">
        <v>0</v>
      </c>
      <c r="AJ69" s="57">
        <v>0</v>
      </c>
      <c r="AK69" s="243">
        <v>0</v>
      </c>
      <c r="AL69" s="243">
        <v>0</v>
      </c>
      <c r="AM69" s="29">
        <v>0</v>
      </c>
      <c r="AN69" s="243">
        <v>0</v>
      </c>
      <c r="AO69" s="243">
        <v>0</v>
      </c>
      <c r="AP69" s="243">
        <v>0</v>
      </c>
      <c r="AQ69" s="29">
        <v>1</v>
      </c>
      <c r="AR69" s="243">
        <v>211</v>
      </c>
      <c r="AS69" s="243">
        <v>211</v>
      </c>
      <c r="AT69" s="243">
        <v>0</v>
      </c>
      <c r="AU69" s="135">
        <v>0</v>
      </c>
      <c r="AV69" s="243">
        <v>0</v>
      </c>
      <c r="AW69" s="243">
        <v>0</v>
      </c>
      <c r="AX69" s="243">
        <v>0</v>
      </c>
      <c r="AY69" s="128">
        <f t="shared" si="15"/>
        <v>25</v>
      </c>
    </row>
    <row r="70" spans="1:51" ht="90.75" thickBot="1">
      <c r="A70" s="42">
        <v>7</v>
      </c>
      <c r="B70" s="5" t="s">
        <v>63</v>
      </c>
      <c r="C70" s="87">
        <v>2</v>
      </c>
      <c r="D70" s="243">
        <v>0</v>
      </c>
      <c r="E70" s="243">
        <v>0</v>
      </c>
      <c r="F70" s="243">
        <v>0</v>
      </c>
      <c r="G70" s="87">
        <v>2</v>
      </c>
      <c r="H70" s="243">
        <v>41</v>
      </c>
      <c r="I70" s="243">
        <v>33</v>
      </c>
      <c r="J70" s="243">
        <v>33</v>
      </c>
      <c r="K70" s="87">
        <v>2</v>
      </c>
      <c r="L70" s="243">
        <v>0</v>
      </c>
      <c r="M70" s="243">
        <v>0</v>
      </c>
      <c r="N70" s="243">
        <v>0</v>
      </c>
      <c r="O70" s="88">
        <v>2</v>
      </c>
      <c r="P70" s="243">
        <v>81</v>
      </c>
      <c r="Q70" s="243">
        <v>77</v>
      </c>
      <c r="R70" s="243">
        <v>77</v>
      </c>
      <c r="S70" s="29">
        <v>2</v>
      </c>
      <c r="T70" s="243">
        <v>21</v>
      </c>
      <c r="U70" s="57">
        <v>18</v>
      </c>
      <c r="V70" s="243">
        <v>6</v>
      </c>
      <c r="W70" s="87">
        <v>2</v>
      </c>
      <c r="X70" s="243">
        <v>0</v>
      </c>
      <c r="Y70" s="243">
        <v>0</v>
      </c>
      <c r="Z70" s="243">
        <v>0</v>
      </c>
      <c r="AA70" s="29">
        <v>2</v>
      </c>
      <c r="AB70" s="243">
        <v>0</v>
      </c>
      <c r="AC70" s="243">
        <v>0</v>
      </c>
      <c r="AD70" s="243">
        <v>0</v>
      </c>
      <c r="AE70" s="29">
        <v>2</v>
      </c>
      <c r="AF70" s="243">
        <v>0</v>
      </c>
      <c r="AG70" s="243">
        <v>0</v>
      </c>
      <c r="AH70" s="73">
        <v>0</v>
      </c>
      <c r="AI70" s="30">
        <v>1</v>
      </c>
      <c r="AJ70" s="243">
        <v>171</v>
      </c>
      <c r="AK70" s="243">
        <v>166</v>
      </c>
      <c r="AL70" s="243">
        <v>14</v>
      </c>
      <c r="AM70" s="29">
        <v>0</v>
      </c>
      <c r="AN70" s="243">
        <v>0</v>
      </c>
      <c r="AO70" s="243">
        <v>0</v>
      </c>
      <c r="AP70" s="243">
        <v>0</v>
      </c>
      <c r="AQ70" s="29">
        <v>0</v>
      </c>
      <c r="AR70" s="243">
        <v>0</v>
      </c>
      <c r="AS70" s="243">
        <v>0</v>
      </c>
      <c r="AT70" s="243">
        <v>0</v>
      </c>
      <c r="AU70" s="135">
        <v>0</v>
      </c>
      <c r="AV70" s="243">
        <v>0</v>
      </c>
      <c r="AW70" s="243">
        <v>0</v>
      </c>
      <c r="AX70" s="243">
        <v>0</v>
      </c>
      <c r="AY70" s="128">
        <f t="shared" si="15"/>
        <v>17</v>
      </c>
    </row>
    <row r="71" spans="1:51" ht="60.75" thickBot="1">
      <c r="A71" s="42"/>
      <c r="B71" s="93" t="s">
        <v>115</v>
      </c>
      <c r="C71" s="87">
        <v>0</v>
      </c>
      <c r="D71" s="243">
        <v>0</v>
      </c>
      <c r="E71" s="5"/>
      <c r="F71" s="243"/>
      <c r="G71" s="87">
        <v>0</v>
      </c>
      <c r="H71" s="243">
        <v>0</v>
      </c>
      <c r="I71" s="243"/>
      <c r="J71" s="243"/>
      <c r="K71" s="87">
        <v>0</v>
      </c>
      <c r="L71" s="243">
        <v>0</v>
      </c>
      <c r="M71" s="243"/>
      <c r="N71" s="243"/>
      <c r="O71" s="88">
        <v>0</v>
      </c>
      <c r="P71" s="243">
        <v>0</v>
      </c>
      <c r="Q71" s="243"/>
      <c r="R71" s="243"/>
      <c r="S71" s="29">
        <v>0</v>
      </c>
      <c r="T71" s="243"/>
      <c r="U71" s="243"/>
      <c r="V71" s="243"/>
      <c r="W71" s="87">
        <v>0</v>
      </c>
      <c r="X71" s="243">
        <v>0</v>
      </c>
      <c r="Y71" s="243"/>
      <c r="Z71" s="243"/>
      <c r="AA71" s="29">
        <v>0</v>
      </c>
      <c r="AB71" s="243">
        <v>0</v>
      </c>
      <c r="AC71" s="243"/>
      <c r="AD71" s="243"/>
      <c r="AE71" s="29">
        <v>0</v>
      </c>
      <c r="AF71" s="243">
        <v>0</v>
      </c>
      <c r="AG71" s="243"/>
      <c r="AH71" s="73"/>
      <c r="AI71" s="29">
        <v>0</v>
      </c>
      <c r="AJ71" s="243"/>
      <c r="AK71" s="243"/>
      <c r="AL71" s="243"/>
      <c r="AM71" s="29">
        <v>0</v>
      </c>
      <c r="AN71" s="243"/>
      <c r="AO71" s="243"/>
      <c r="AP71" s="243"/>
      <c r="AQ71" s="29">
        <v>0</v>
      </c>
      <c r="AR71" s="243"/>
      <c r="AS71" s="243"/>
      <c r="AT71" s="243"/>
      <c r="AU71" s="135">
        <v>0</v>
      </c>
      <c r="AV71" s="243"/>
      <c r="AW71" s="243"/>
      <c r="AX71" s="243"/>
      <c r="AY71" s="128">
        <f t="shared" si="15"/>
        <v>0</v>
      </c>
    </row>
    <row r="72" spans="1:51" ht="90.75" thickBot="1">
      <c r="A72" s="42">
        <v>8</v>
      </c>
      <c r="B72" s="5" t="s">
        <v>93</v>
      </c>
      <c r="C72" s="87">
        <v>0</v>
      </c>
      <c r="D72" s="243"/>
      <c r="E72" s="243"/>
      <c r="F72" s="243"/>
      <c r="G72" s="87">
        <v>0</v>
      </c>
      <c r="H72" s="243"/>
      <c r="I72" s="243"/>
      <c r="J72" s="243"/>
      <c r="K72" s="87">
        <v>0</v>
      </c>
      <c r="L72" s="243"/>
      <c r="M72" s="243"/>
      <c r="N72" s="243"/>
      <c r="O72" s="88">
        <f t="shared" ref="O72" si="16">P72+Q72</f>
        <v>0</v>
      </c>
      <c r="P72" s="243"/>
      <c r="Q72" s="243"/>
      <c r="R72" s="243"/>
      <c r="S72" s="29">
        <v>1</v>
      </c>
      <c r="T72" s="243"/>
      <c r="U72" s="243"/>
      <c r="V72" s="243"/>
      <c r="W72" s="87">
        <v>1</v>
      </c>
      <c r="X72" s="243"/>
      <c r="Y72" s="243"/>
      <c r="Z72" s="243"/>
      <c r="AA72" s="29">
        <v>1</v>
      </c>
      <c r="AB72" s="243"/>
      <c r="AC72" s="243"/>
      <c r="AD72" s="243"/>
      <c r="AE72" s="29">
        <v>1</v>
      </c>
      <c r="AF72" s="243"/>
      <c r="AG72" s="243"/>
      <c r="AH72" s="73"/>
      <c r="AI72" s="29">
        <v>0</v>
      </c>
      <c r="AJ72" s="243"/>
      <c r="AK72" s="243"/>
      <c r="AL72" s="243"/>
      <c r="AM72" s="29">
        <v>0</v>
      </c>
      <c r="AN72" s="243"/>
      <c r="AO72" s="243"/>
      <c r="AP72" s="243"/>
      <c r="AQ72" s="29">
        <v>0</v>
      </c>
      <c r="AR72" s="243"/>
      <c r="AS72" s="243"/>
      <c r="AT72" s="243"/>
      <c r="AU72" s="133">
        <v>0</v>
      </c>
      <c r="AV72" s="56"/>
      <c r="AW72" s="243"/>
      <c r="AX72" s="243"/>
      <c r="AY72" s="128">
        <f t="shared" si="15"/>
        <v>4</v>
      </c>
    </row>
    <row r="73" spans="1:51" ht="45">
      <c r="A73" s="36"/>
      <c r="B73" s="105" t="s">
        <v>114</v>
      </c>
      <c r="C73" s="106">
        <v>0</v>
      </c>
      <c r="D73" s="102">
        <v>0</v>
      </c>
      <c r="E73" s="102">
        <v>0</v>
      </c>
      <c r="F73" s="102">
        <v>0</v>
      </c>
      <c r="G73" s="106">
        <v>0</v>
      </c>
      <c r="H73" s="102">
        <v>0</v>
      </c>
      <c r="I73" s="102">
        <v>0</v>
      </c>
      <c r="J73" s="102">
        <v>0</v>
      </c>
      <c r="K73" s="106">
        <v>1</v>
      </c>
      <c r="L73" s="102">
        <v>7</v>
      </c>
      <c r="M73" s="102">
        <v>7</v>
      </c>
      <c r="N73" s="102">
        <v>7</v>
      </c>
      <c r="O73" s="107">
        <v>5</v>
      </c>
      <c r="P73" s="102">
        <v>15</v>
      </c>
      <c r="Q73" s="102">
        <v>12</v>
      </c>
      <c r="R73" s="102">
        <v>0</v>
      </c>
      <c r="S73" s="101">
        <v>0</v>
      </c>
      <c r="T73" s="102">
        <v>122</v>
      </c>
      <c r="U73" s="102">
        <v>122</v>
      </c>
      <c r="V73" s="102">
        <v>0</v>
      </c>
      <c r="W73" s="107">
        <f t="shared" ref="W73" si="17">X73+Y73</f>
        <v>0</v>
      </c>
      <c r="X73" s="102">
        <v>0</v>
      </c>
      <c r="Y73" s="102">
        <v>0</v>
      </c>
      <c r="Z73" s="102">
        <v>0</v>
      </c>
      <c r="AA73" s="101">
        <v>0</v>
      </c>
      <c r="AB73" s="102">
        <v>0</v>
      </c>
      <c r="AC73" s="102">
        <v>0</v>
      </c>
      <c r="AD73" s="102">
        <v>0</v>
      </c>
      <c r="AE73" s="101">
        <v>0</v>
      </c>
      <c r="AF73" s="102">
        <v>0</v>
      </c>
      <c r="AG73" s="102">
        <v>0</v>
      </c>
      <c r="AH73" s="104">
        <v>0</v>
      </c>
      <c r="AI73" s="101">
        <v>0</v>
      </c>
      <c r="AJ73" s="102">
        <v>21</v>
      </c>
      <c r="AK73" s="102">
        <v>21</v>
      </c>
      <c r="AL73" s="102">
        <v>0</v>
      </c>
      <c r="AM73" s="101"/>
      <c r="AN73" s="102">
        <v>0</v>
      </c>
      <c r="AO73" s="102">
        <v>0</v>
      </c>
      <c r="AP73" s="102">
        <v>0</v>
      </c>
      <c r="AQ73" s="101">
        <v>0</v>
      </c>
      <c r="AR73" s="102">
        <v>0</v>
      </c>
      <c r="AS73" s="102">
        <v>0</v>
      </c>
      <c r="AT73" s="102">
        <v>0</v>
      </c>
      <c r="AU73" s="134">
        <v>0</v>
      </c>
      <c r="AV73" s="102">
        <v>230</v>
      </c>
      <c r="AW73" s="102">
        <v>230</v>
      </c>
      <c r="AX73" s="102">
        <v>0</v>
      </c>
      <c r="AY73" s="128">
        <f t="shared" si="15"/>
        <v>6</v>
      </c>
    </row>
    <row r="74" spans="1:51" ht="29.25" thickBot="1">
      <c r="A74" s="42">
        <v>9</v>
      </c>
      <c r="B74" s="20" t="s">
        <v>64</v>
      </c>
      <c r="C74" s="88">
        <f>C68+C69+C70+C71+C72+C73</f>
        <v>7</v>
      </c>
      <c r="D74" s="177">
        <f>D68+D69+D70++D71+D72</f>
        <v>395</v>
      </c>
      <c r="E74" s="177">
        <f t="shared" ref="E74:AX74" si="18">E68+E69+E70++E71+E72</f>
        <v>395</v>
      </c>
      <c r="F74" s="177">
        <f t="shared" si="18"/>
        <v>395</v>
      </c>
      <c r="G74" s="88">
        <f>G68+G69+G70+G71+G72+G73</f>
        <v>7</v>
      </c>
      <c r="H74" s="177">
        <f t="shared" si="18"/>
        <v>462</v>
      </c>
      <c r="I74" s="177">
        <f t="shared" si="18"/>
        <v>454</v>
      </c>
      <c r="J74" s="177">
        <f t="shared" si="18"/>
        <v>454</v>
      </c>
      <c r="K74" s="88">
        <f>K68+K69+K70+K71+K72+K73</f>
        <v>8</v>
      </c>
      <c r="L74" s="177">
        <f t="shared" si="18"/>
        <v>467</v>
      </c>
      <c r="M74" s="177">
        <f t="shared" si="18"/>
        <v>467</v>
      </c>
      <c r="N74" s="177">
        <f t="shared" si="18"/>
        <v>467</v>
      </c>
      <c r="O74" s="88">
        <f>O68+O69+O70+O71+O72+O73</f>
        <v>12</v>
      </c>
      <c r="P74" s="177">
        <f t="shared" si="18"/>
        <v>766</v>
      </c>
      <c r="Q74" s="177">
        <f t="shared" si="18"/>
        <v>772</v>
      </c>
      <c r="R74" s="177">
        <f t="shared" si="18"/>
        <v>772</v>
      </c>
      <c r="S74" s="29">
        <f>S68+S69+S70+S71+S72</f>
        <v>8</v>
      </c>
      <c r="T74" s="177">
        <f t="shared" si="18"/>
        <v>781</v>
      </c>
      <c r="U74" s="177">
        <f t="shared" si="18"/>
        <v>778</v>
      </c>
      <c r="V74" s="177">
        <f t="shared" si="18"/>
        <v>6</v>
      </c>
      <c r="W74" s="29">
        <f t="shared" ref="W74" si="19">W68+W69+W70+W71+W72</f>
        <v>8</v>
      </c>
      <c r="X74" s="177">
        <f t="shared" si="18"/>
        <v>397</v>
      </c>
      <c r="Y74" s="177">
        <f t="shared" si="18"/>
        <v>397</v>
      </c>
      <c r="Z74" s="177">
        <f t="shared" si="18"/>
        <v>397</v>
      </c>
      <c r="AA74" s="29">
        <f t="shared" ref="AA74" si="20">AA68+AA69+AA70+AA71+AA72</f>
        <v>8</v>
      </c>
      <c r="AB74" s="177">
        <f t="shared" si="18"/>
        <v>55</v>
      </c>
      <c r="AC74" s="177">
        <f t="shared" si="18"/>
        <v>55</v>
      </c>
      <c r="AD74" s="177">
        <f t="shared" si="18"/>
        <v>55</v>
      </c>
      <c r="AE74" s="29">
        <f t="shared" ref="AE74" si="21">AE68+AE69+AE70+AE71+AE72</f>
        <v>8</v>
      </c>
      <c r="AF74" s="177">
        <f t="shared" si="18"/>
        <v>11</v>
      </c>
      <c r="AG74" s="177">
        <f t="shared" si="18"/>
        <v>11</v>
      </c>
      <c r="AH74" s="177">
        <f t="shared" si="18"/>
        <v>11</v>
      </c>
      <c r="AI74" s="29">
        <f t="shared" ref="AI74" si="22">AI68+AI69+AI70+AI71+AI72</f>
        <v>1</v>
      </c>
      <c r="AJ74" s="177">
        <f t="shared" si="18"/>
        <v>171</v>
      </c>
      <c r="AK74" s="177">
        <f t="shared" si="18"/>
        <v>166</v>
      </c>
      <c r="AL74" s="177">
        <f t="shared" si="18"/>
        <v>14</v>
      </c>
      <c r="AM74" s="29">
        <f t="shared" ref="AM74" si="23">AM68+AM69+AM70+AM71+AM72</f>
        <v>0</v>
      </c>
      <c r="AN74" s="177">
        <f t="shared" si="18"/>
        <v>0</v>
      </c>
      <c r="AO74" s="177">
        <f t="shared" si="18"/>
        <v>0</v>
      </c>
      <c r="AP74" s="177">
        <f t="shared" si="18"/>
        <v>0</v>
      </c>
      <c r="AQ74" s="88">
        <f t="shared" si="18"/>
        <v>1</v>
      </c>
      <c r="AR74" s="177">
        <f t="shared" si="18"/>
        <v>211</v>
      </c>
      <c r="AS74" s="177">
        <f t="shared" si="18"/>
        <v>211</v>
      </c>
      <c r="AT74" s="177">
        <f t="shared" si="18"/>
        <v>0</v>
      </c>
      <c r="AU74" s="29">
        <f t="shared" ref="AU74" si="24">AU68+AU69+AU70+AU71+AU72</f>
        <v>0</v>
      </c>
      <c r="AV74" s="177">
        <f t="shared" si="18"/>
        <v>0</v>
      </c>
      <c r="AW74" s="177">
        <f t="shared" si="18"/>
        <v>0</v>
      </c>
      <c r="AX74" s="177">
        <f t="shared" si="18"/>
        <v>0</v>
      </c>
      <c r="AY74" s="128">
        <f t="shared" si="15"/>
        <v>68</v>
      </c>
    </row>
    <row r="75" spans="1:51" ht="75.75" thickBot="1">
      <c r="A75" s="42">
        <v>10</v>
      </c>
      <c r="B75" s="5" t="s">
        <v>100</v>
      </c>
      <c r="C75" s="88">
        <v>1</v>
      </c>
      <c r="D75" s="243">
        <v>148</v>
      </c>
      <c r="E75" s="243">
        <v>148</v>
      </c>
      <c r="F75" s="243">
        <v>148</v>
      </c>
      <c r="G75" s="88">
        <v>1</v>
      </c>
      <c r="H75" s="243">
        <v>251</v>
      </c>
      <c r="I75" s="243">
        <v>251</v>
      </c>
      <c r="J75" s="243">
        <v>251</v>
      </c>
      <c r="K75" s="29">
        <v>1</v>
      </c>
      <c r="L75" s="243">
        <v>60</v>
      </c>
      <c r="M75" s="243">
        <v>60</v>
      </c>
      <c r="N75" s="243">
        <v>60</v>
      </c>
      <c r="O75" s="29">
        <v>1</v>
      </c>
      <c r="P75" s="243">
        <v>291</v>
      </c>
      <c r="Q75" s="243">
        <v>291</v>
      </c>
      <c r="R75" s="243">
        <v>291</v>
      </c>
      <c r="S75" s="29">
        <v>1</v>
      </c>
      <c r="T75" s="243">
        <v>898</v>
      </c>
      <c r="U75" s="243">
        <v>898</v>
      </c>
      <c r="V75" s="243">
        <v>0</v>
      </c>
      <c r="W75" s="29">
        <v>1</v>
      </c>
      <c r="X75" s="243">
        <v>144</v>
      </c>
      <c r="Y75" s="243">
        <v>144</v>
      </c>
      <c r="Z75" s="243">
        <v>144</v>
      </c>
      <c r="AA75" s="35">
        <v>1</v>
      </c>
      <c r="AB75" s="243">
        <v>35</v>
      </c>
      <c r="AC75" s="243">
        <v>35</v>
      </c>
      <c r="AD75" s="243">
        <v>35</v>
      </c>
      <c r="AE75" s="35">
        <v>1</v>
      </c>
      <c r="AF75" s="243">
        <v>123</v>
      </c>
      <c r="AG75" s="243">
        <v>123</v>
      </c>
      <c r="AH75" s="73">
        <v>123</v>
      </c>
      <c r="AI75" s="29">
        <v>0</v>
      </c>
      <c r="AJ75" s="243">
        <v>0</v>
      </c>
      <c r="AK75" s="243">
        <v>0</v>
      </c>
      <c r="AL75" s="243">
        <v>0</v>
      </c>
      <c r="AM75" s="29">
        <v>0</v>
      </c>
      <c r="AN75" s="243">
        <v>0</v>
      </c>
      <c r="AO75" s="243">
        <v>0</v>
      </c>
      <c r="AP75" s="243">
        <v>0</v>
      </c>
      <c r="AQ75" s="29">
        <v>1</v>
      </c>
      <c r="AR75" s="243">
        <v>837</v>
      </c>
      <c r="AS75" s="243">
        <v>837</v>
      </c>
      <c r="AT75" s="243">
        <v>63</v>
      </c>
      <c r="AU75" s="135">
        <v>1</v>
      </c>
      <c r="AV75" s="243">
        <v>246</v>
      </c>
      <c r="AW75" s="243">
        <v>246</v>
      </c>
      <c r="AX75" s="243">
        <v>87</v>
      </c>
      <c r="AY75" s="128">
        <f t="shared" si="15"/>
        <v>10</v>
      </c>
    </row>
    <row r="76" spans="1:51" ht="90">
      <c r="A76" s="42">
        <v>11</v>
      </c>
      <c r="B76" s="6" t="s">
        <v>66</v>
      </c>
      <c r="C76" s="88">
        <v>3</v>
      </c>
      <c r="D76" s="243"/>
      <c r="E76" s="243"/>
      <c r="F76" s="243"/>
      <c r="G76" s="88">
        <v>3</v>
      </c>
      <c r="H76" s="243"/>
      <c r="I76" s="243"/>
      <c r="J76" s="243"/>
      <c r="K76" s="29">
        <v>3</v>
      </c>
      <c r="L76" s="243"/>
      <c r="M76" s="243"/>
      <c r="N76" s="243"/>
      <c r="O76" s="29">
        <v>3</v>
      </c>
      <c r="P76" s="243"/>
      <c r="Q76" s="243"/>
      <c r="R76" s="243"/>
      <c r="S76" s="29">
        <v>3</v>
      </c>
      <c r="T76" s="243"/>
      <c r="U76" s="243"/>
      <c r="V76" s="243"/>
      <c r="W76" s="29">
        <v>3</v>
      </c>
      <c r="X76" s="243"/>
      <c r="Y76" s="243"/>
      <c r="Z76" s="243"/>
      <c r="AA76" s="243">
        <v>3</v>
      </c>
      <c r="AB76" s="243"/>
      <c r="AC76" s="243"/>
      <c r="AD76" s="243"/>
      <c r="AE76" s="243">
        <v>3</v>
      </c>
      <c r="AF76" s="243"/>
      <c r="AG76" s="243"/>
      <c r="AH76" s="73"/>
      <c r="AI76" s="29">
        <v>0</v>
      </c>
      <c r="AJ76" s="243"/>
      <c r="AK76" s="243"/>
      <c r="AL76" s="243"/>
      <c r="AM76" s="29">
        <v>0</v>
      </c>
      <c r="AN76" s="243"/>
      <c r="AO76" s="243"/>
      <c r="AP76" s="243"/>
      <c r="AQ76" s="29">
        <v>0</v>
      </c>
      <c r="AR76" s="243"/>
      <c r="AS76" s="243"/>
      <c r="AT76" s="243"/>
      <c r="AU76" s="135">
        <v>0</v>
      </c>
      <c r="AV76" s="243"/>
      <c r="AW76" s="243"/>
      <c r="AX76" s="243"/>
      <c r="AY76" s="128">
        <f t="shared" si="15"/>
        <v>24</v>
      </c>
    </row>
    <row r="77" spans="1:51" ht="75">
      <c r="A77" s="36"/>
      <c r="B77" s="21" t="s">
        <v>67</v>
      </c>
      <c r="C77" s="88">
        <v>2</v>
      </c>
      <c r="D77" s="57">
        <f>D70+D71+D74+D75+D76</f>
        <v>543</v>
      </c>
      <c r="E77" s="57">
        <v>44</v>
      </c>
      <c r="F77" s="57">
        <v>44</v>
      </c>
      <c r="G77" s="88">
        <v>2</v>
      </c>
      <c r="H77" s="57">
        <f t="shared" ref="H77:AH77" si="25">H70+H71+H74+H75+H76</f>
        <v>754</v>
      </c>
      <c r="I77" s="57">
        <f t="shared" si="25"/>
        <v>738</v>
      </c>
      <c r="J77" s="57">
        <f t="shared" si="25"/>
        <v>738</v>
      </c>
      <c r="K77" s="29">
        <v>2</v>
      </c>
      <c r="L77" s="57">
        <f t="shared" si="25"/>
        <v>527</v>
      </c>
      <c r="M77" s="57">
        <f t="shared" si="25"/>
        <v>527</v>
      </c>
      <c r="N77" s="57">
        <f t="shared" si="25"/>
        <v>527</v>
      </c>
      <c r="O77" s="29">
        <v>2</v>
      </c>
      <c r="P77" s="57">
        <f t="shared" si="25"/>
        <v>1138</v>
      </c>
      <c r="Q77" s="57">
        <f t="shared" si="25"/>
        <v>1140</v>
      </c>
      <c r="R77" s="57">
        <f t="shared" si="25"/>
        <v>1140</v>
      </c>
      <c r="S77" s="29">
        <v>2</v>
      </c>
      <c r="T77" s="57">
        <f t="shared" si="25"/>
        <v>1700</v>
      </c>
      <c r="U77" s="57">
        <f t="shared" si="25"/>
        <v>1694</v>
      </c>
      <c r="V77" s="57">
        <f t="shared" si="25"/>
        <v>12</v>
      </c>
      <c r="W77" s="29">
        <v>2</v>
      </c>
      <c r="X77" s="57">
        <f t="shared" si="25"/>
        <v>541</v>
      </c>
      <c r="Y77" s="57">
        <f t="shared" si="25"/>
        <v>541</v>
      </c>
      <c r="Z77" s="57">
        <f t="shared" si="25"/>
        <v>541</v>
      </c>
      <c r="AA77" s="29">
        <v>2</v>
      </c>
      <c r="AB77" s="57">
        <f t="shared" si="25"/>
        <v>90</v>
      </c>
      <c r="AC77" s="57">
        <f t="shared" si="25"/>
        <v>90</v>
      </c>
      <c r="AD77" s="57">
        <f t="shared" si="25"/>
        <v>90</v>
      </c>
      <c r="AE77" s="29">
        <v>2</v>
      </c>
      <c r="AF77" s="57">
        <f t="shared" si="25"/>
        <v>134</v>
      </c>
      <c r="AG77" s="57">
        <f t="shared" si="25"/>
        <v>134</v>
      </c>
      <c r="AH77" s="98">
        <f t="shared" si="25"/>
        <v>134</v>
      </c>
      <c r="AI77" s="29">
        <v>0</v>
      </c>
      <c r="AJ77" s="243">
        <v>0</v>
      </c>
      <c r="AK77" s="243">
        <v>0</v>
      </c>
      <c r="AL77" s="243">
        <v>0</v>
      </c>
      <c r="AM77" s="29">
        <v>0</v>
      </c>
      <c r="AN77" s="243">
        <v>0</v>
      </c>
      <c r="AO77" s="243">
        <v>0</v>
      </c>
      <c r="AP77" s="243">
        <v>0</v>
      </c>
      <c r="AQ77" s="29">
        <v>0</v>
      </c>
      <c r="AR77" s="243">
        <v>0</v>
      </c>
      <c r="AS77" s="243">
        <v>0</v>
      </c>
      <c r="AT77" s="243">
        <v>0</v>
      </c>
      <c r="AU77" s="135">
        <v>0</v>
      </c>
      <c r="AV77" s="243">
        <v>0</v>
      </c>
      <c r="AW77" s="243">
        <v>0</v>
      </c>
      <c r="AX77" s="243">
        <v>0</v>
      </c>
      <c r="AY77" s="128">
        <f t="shared" si="15"/>
        <v>16</v>
      </c>
    </row>
    <row r="78" spans="1:51" ht="90">
      <c r="A78" s="42">
        <v>12</v>
      </c>
      <c r="B78" s="21" t="s">
        <v>68</v>
      </c>
      <c r="C78" s="88">
        <v>2</v>
      </c>
      <c r="D78" s="243">
        <v>63</v>
      </c>
      <c r="E78" s="56">
        <v>63</v>
      </c>
      <c r="F78" s="243">
        <v>63</v>
      </c>
      <c r="G78" s="88">
        <v>2</v>
      </c>
      <c r="H78" s="243">
        <v>84</v>
      </c>
      <c r="I78" s="243">
        <v>84</v>
      </c>
      <c r="J78" s="243">
        <v>84</v>
      </c>
      <c r="K78" s="29">
        <v>2</v>
      </c>
      <c r="L78" s="243">
        <v>84</v>
      </c>
      <c r="M78" s="243">
        <v>84</v>
      </c>
      <c r="N78" s="243">
        <v>50</v>
      </c>
      <c r="O78" s="29">
        <v>2</v>
      </c>
      <c r="P78" s="243">
        <v>84</v>
      </c>
      <c r="Q78" s="243">
        <v>84</v>
      </c>
      <c r="R78" s="243">
        <v>84</v>
      </c>
      <c r="S78" s="29">
        <v>2</v>
      </c>
      <c r="T78" s="243">
        <v>63</v>
      </c>
      <c r="U78" s="57">
        <v>63</v>
      </c>
      <c r="V78" s="243">
        <v>0</v>
      </c>
      <c r="W78" s="29">
        <v>2</v>
      </c>
      <c r="X78" s="243">
        <v>84</v>
      </c>
      <c r="Y78" s="243">
        <v>84</v>
      </c>
      <c r="Z78" s="243">
        <v>84</v>
      </c>
      <c r="AA78" s="29">
        <v>2</v>
      </c>
      <c r="AB78" s="243">
        <v>3</v>
      </c>
      <c r="AC78" s="243">
        <v>3</v>
      </c>
      <c r="AD78" s="243">
        <v>3</v>
      </c>
      <c r="AE78" s="29">
        <v>2</v>
      </c>
      <c r="AF78" s="243">
        <v>3</v>
      </c>
      <c r="AG78" s="243">
        <v>3</v>
      </c>
      <c r="AH78" s="73">
        <v>3</v>
      </c>
      <c r="AI78" s="29">
        <v>0</v>
      </c>
      <c r="AJ78" s="243">
        <v>0</v>
      </c>
      <c r="AK78" s="243">
        <v>0</v>
      </c>
      <c r="AL78" s="243">
        <v>0</v>
      </c>
      <c r="AM78" s="29">
        <v>0</v>
      </c>
      <c r="AN78" s="243">
        <v>0</v>
      </c>
      <c r="AO78" s="243">
        <v>0</v>
      </c>
      <c r="AP78" s="243">
        <v>0</v>
      </c>
      <c r="AQ78" s="29">
        <v>0</v>
      </c>
      <c r="AR78" s="243">
        <v>0</v>
      </c>
      <c r="AS78" s="243">
        <v>0</v>
      </c>
      <c r="AT78" s="243">
        <v>0</v>
      </c>
      <c r="AU78" s="133">
        <v>0</v>
      </c>
      <c r="AV78" s="243">
        <v>0</v>
      </c>
      <c r="AW78" s="243">
        <v>0</v>
      </c>
      <c r="AX78" s="243">
        <v>0</v>
      </c>
      <c r="AY78" s="128">
        <f t="shared" si="15"/>
        <v>16</v>
      </c>
    </row>
    <row r="79" spans="1:51" ht="75.75" thickBot="1">
      <c r="A79" s="42">
        <v>13</v>
      </c>
      <c r="B79" s="108" t="s">
        <v>116</v>
      </c>
      <c r="C79" s="107">
        <v>0</v>
      </c>
      <c r="D79" s="102"/>
      <c r="E79" s="102"/>
      <c r="F79" s="102"/>
      <c r="G79" s="107">
        <v>0</v>
      </c>
      <c r="H79" s="102"/>
      <c r="I79" s="102"/>
      <c r="J79" s="102"/>
      <c r="K79" s="101">
        <v>0</v>
      </c>
      <c r="L79" s="102"/>
      <c r="M79" s="102"/>
      <c r="N79" s="102"/>
      <c r="O79" s="101">
        <v>0</v>
      </c>
      <c r="P79" s="102"/>
      <c r="Q79" s="102"/>
      <c r="R79" s="102"/>
      <c r="S79" s="101">
        <v>0</v>
      </c>
      <c r="T79" s="102"/>
      <c r="U79" s="102"/>
      <c r="V79" s="102"/>
      <c r="W79" s="101">
        <v>0</v>
      </c>
      <c r="X79" s="102"/>
      <c r="Y79" s="102"/>
      <c r="Z79" s="102"/>
      <c r="AA79" s="101">
        <v>0</v>
      </c>
      <c r="AB79" s="102"/>
      <c r="AC79" s="102"/>
      <c r="AD79" s="102"/>
      <c r="AE79" s="101">
        <v>0</v>
      </c>
      <c r="AF79" s="102"/>
      <c r="AG79" s="102"/>
      <c r="AH79" s="104"/>
      <c r="AI79" s="101">
        <v>0</v>
      </c>
      <c r="AJ79" s="102"/>
      <c r="AK79" s="102"/>
      <c r="AL79" s="102"/>
      <c r="AM79" s="101">
        <v>0</v>
      </c>
      <c r="AN79" s="102"/>
      <c r="AO79" s="102"/>
      <c r="AP79" s="102"/>
      <c r="AQ79" s="101">
        <v>0</v>
      </c>
      <c r="AR79" s="102"/>
      <c r="AS79" s="102"/>
      <c r="AT79" s="102"/>
      <c r="AU79" s="134">
        <v>0</v>
      </c>
      <c r="AV79" s="102"/>
      <c r="AW79" s="102"/>
      <c r="AX79" s="102"/>
      <c r="AY79" s="128">
        <f t="shared" si="15"/>
        <v>0</v>
      </c>
    </row>
    <row r="80" spans="1:51" ht="29.25" thickBot="1">
      <c r="A80" s="42">
        <v>14</v>
      </c>
      <c r="B80" s="7" t="s">
        <v>69</v>
      </c>
      <c r="C80" s="29">
        <f>SUM(C75:C79)</f>
        <v>8</v>
      </c>
      <c r="D80" s="59">
        <f t="shared" ref="D80:AX80" si="26">SUM(D75:D79)</f>
        <v>754</v>
      </c>
      <c r="E80" s="59">
        <f t="shared" si="26"/>
        <v>255</v>
      </c>
      <c r="F80" s="59">
        <f t="shared" si="26"/>
        <v>255</v>
      </c>
      <c r="G80" s="29">
        <f>SUM(G75:G79)</f>
        <v>8</v>
      </c>
      <c r="H80" s="59">
        <f t="shared" si="26"/>
        <v>1089</v>
      </c>
      <c r="I80" s="59">
        <f t="shared" si="26"/>
        <v>1073</v>
      </c>
      <c r="J80" s="59">
        <f t="shared" si="26"/>
        <v>1073</v>
      </c>
      <c r="K80" s="29">
        <f t="shared" si="26"/>
        <v>8</v>
      </c>
      <c r="L80" s="59">
        <f t="shared" si="26"/>
        <v>671</v>
      </c>
      <c r="M80" s="59">
        <f t="shared" si="26"/>
        <v>671</v>
      </c>
      <c r="N80" s="59">
        <f t="shared" si="26"/>
        <v>637</v>
      </c>
      <c r="O80" s="29">
        <f t="shared" si="26"/>
        <v>8</v>
      </c>
      <c r="P80" s="59">
        <f t="shared" si="26"/>
        <v>1513</v>
      </c>
      <c r="Q80" s="59">
        <f t="shared" si="26"/>
        <v>1515</v>
      </c>
      <c r="R80" s="59">
        <f t="shared" si="26"/>
        <v>1515</v>
      </c>
      <c r="S80" s="29">
        <f t="shared" si="26"/>
        <v>8</v>
      </c>
      <c r="T80" s="59">
        <f t="shared" si="26"/>
        <v>2661</v>
      </c>
      <c r="U80" s="59">
        <f t="shared" si="26"/>
        <v>2655</v>
      </c>
      <c r="V80" s="59">
        <f t="shared" si="26"/>
        <v>12</v>
      </c>
      <c r="W80" s="29">
        <f t="shared" si="26"/>
        <v>8</v>
      </c>
      <c r="X80" s="59">
        <f t="shared" si="26"/>
        <v>769</v>
      </c>
      <c r="Y80" s="59">
        <f t="shared" si="26"/>
        <v>769</v>
      </c>
      <c r="Z80" s="59">
        <f t="shared" si="26"/>
        <v>769</v>
      </c>
      <c r="AA80" s="29">
        <f t="shared" si="26"/>
        <v>8</v>
      </c>
      <c r="AB80" s="59">
        <f t="shared" si="26"/>
        <v>128</v>
      </c>
      <c r="AC80" s="59">
        <f t="shared" si="26"/>
        <v>128</v>
      </c>
      <c r="AD80" s="59">
        <f t="shared" si="26"/>
        <v>128</v>
      </c>
      <c r="AE80" s="29">
        <f t="shared" si="26"/>
        <v>8</v>
      </c>
      <c r="AF80" s="29">
        <f t="shared" si="26"/>
        <v>260</v>
      </c>
      <c r="AG80" s="29">
        <f t="shared" si="26"/>
        <v>260</v>
      </c>
      <c r="AH80" s="29">
        <f t="shared" si="26"/>
        <v>260</v>
      </c>
      <c r="AI80" s="29">
        <f t="shared" si="26"/>
        <v>0</v>
      </c>
      <c r="AJ80" s="29">
        <f t="shared" si="26"/>
        <v>0</v>
      </c>
      <c r="AK80" s="29">
        <f t="shared" si="26"/>
        <v>0</v>
      </c>
      <c r="AL80" s="29">
        <f t="shared" si="26"/>
        <v>0</v>
      </c>
      <c r="AM80" s="29">
        <f t="shared" si="26"/>
        <v>0</v>
      </c>
      <c r="AN80" s="59">
        <f t="shared" si="26"/>
        <v>0</v>
      </c>
      <c r="AO80" s="59">
        <f t="shared" si="26"/>
        <v>0</v>
      </c>
      <c r="AP80" s="59">
        <f t="shared" si="26"/>
        <v>0</v>
      </c>
      <c r="AQ80" s="29">
        <f t="shared" si="26"/>
        <v>1</v>
      </c>
      <c r="AR80" s="59">
        <f t="shared" si="26"/>
        <v>837</v>
      </c>
      <c r="AS80" s="59">
        <f t="shared" si="26"/>
        <v>837</v>
      </c>
      <c r="AT80" s="59">
        <f t="shared" si="26"/>
        <v>63</v>
      </c>
      <c r="AU80" s="29">
        <f t="shared" si="26"/>
        <v>1</v>
      </c>
      <c r="AV80" s="59">
        <f t="shared" si="26"/>
        <v>246</v>
      </c>
      <c r="AW80" s="59">
        <f t="shared" si="26"/>
        <v>246</v>
      </c>
      <c r="AX80" s="59">
        <f t="shared" si="26"/>
        <v>87</v>
      </c>
      <c r="AY80" s="29">
        <f>C80+G80+K80+O80+S80+W80+AA80+AE80+AI80+AM80+AQ80+AU80</f>
        <v>66</v>
      </c>
    </row>
    <row r="81" spans="1:51" ht="75.75" thickBot="1">
      <c r="A81" s="42"/>
      <c r="B81" s="5" t="s">
        <v>144</v>
      </c>
      <c r="C81" s="29">
        <v>3</v>
      </c>
      <c r="D81" s="57">
        <v>302</v>
      </c>
      <c r="E81" s="57">
        <v>302</v>
      </c>
      <c r="F81" s="57">
        <v>302</v>
      </c>
      <c r="G81" s="29">
        <v>3</v>
      </c>
      <c r="H81" s="57">
        <v>315</v>
      </c>
      <c r="I81" s="57">
        <v>315</v>
      </c>
      <c r="J81" s="57">
        <v>315</v>
      </c>
      <c r="K81" s="29">
        <v>3</v>
      </c>
      <c r="L81" s="57">
        <v>304</v>
      </c>
      <c r="M81" s="57">
        <v>304</v>
      </c>
      <c r="N81" s="57">
        <v>304</v>
      </c>
      <c r="O81" s="29">
        <v>3</v>
      </c>
      <c r="P81" s="57">
        <v>759</v>
      </c>
      <c r="Q81" s="57">
        <v>759</v>
      </c>
      <c r="R81" s="57">
        <v>759</v>
      </c>
      <c r="S81" s="29">
        <v>3</v>
      </c>
      <c r="T81" s="57">
        <v>391</v>
      </c>
      <c r="U81" s="57">
        <v>391</v>
      </c>
      <c r="V81" s="57">
        <v>0</v>
      </c>
      <c r="W81" s="29">
        <v>3</v>
      </c>
      <c r="X81" s="57">
        <v>302</v>
      </c>
      <c r="Y81" s="57">
        <v>302</v>
      </c>
      <c r="Z81" s="57">
        <v>302</v>
      </c>
      <c r="AA81" s="29">
        <v>3</v>
      </c>
      <c r="AB81" s="57">
        <v>298</v>
      </c>
      <c r="AC81" s="57">
        <v>298</v>
      </c>
      <c r="AD81" s="57">
        <v>298</v>
      </c>
      <c r="AE81" s="29">
        <v>3</v>
      </c>
      <c r="AF81" s="57">
        <v>302</v>
      </c>
      <c r="AG81" s="57">
        <v>302</v>
      </c>
      <c r="AH81" s="98">
        <v>302</v>
      </c>
      <c r="AI81" s="29">
        <v>0</v>
      </c>
      <c r="AJ81" s="57">
        <v>0</v>
      </c>
      <c r="AK81" s="57">
        <v>0</v>
      </c>
      <c r="AL81" s="57">
        <v>0</v>
      </c>
      <c r="AM81" s="29">
        <v>0</v>
      </c>
      <c r="AN81" s="57">
        <v>0</v>
      </c>
      <c r="AO81" s="57">
        <v>0</v>
      </c>
      <c r="AP81" s="57">
        <v>0</v>
      </c>
      <c r="AQ81" s="29">
        <v>0</v>
      </c>
      <c r="AR81" s="57">
        <v>0</v>
      </c>
      <c r="AS81" s="57">
        <v>0</v>
      </c>
      <c r="AT81" s="57">
        <v>0</v>
      </c>
      <c r="AU81" s="135">
        <v>0</v>
      </c>
      <c r="AV81" s="57">
        <v>0</v>
      </c>
      <c r="AW81" s="57">
        <v>0</v>
      </c>
      <c r="AX81" s="57">
        <v>0</v>
      </c>
      <c r="AY81" s="128">
        <f t="shared" ref="AY81:AY86" si="27">C81+G81+K81+O81+S81+W81+AA81+AE81+AI81+AM81+AQ81</f>
        <v>24</v>
      </c>
    </row>
    <row r="82" spans="1:51" ht="60.75" thickBot="1">
      <c r="A82" s="42">
        <v>15</v>
      </c>
      <c r="B82" s="5" t="s">
        <v>70</v>
      </c>
      <c r="C82" s="29">
        <v>2</v>
      </c>
      <c r="D82" s="243">
        <v>0</v>
      </c>
      <c r="E82" s="56">
        <v>0</v>
      </c>
      <c r="F82" s="243">
        <v>0</v>
      </c>
      <c r="G82" s="29">
        <v>2</v>
      </c>
      <c r="H82" s="243">
        <v>0</v>
      </c>
      <c r="I82" s="243">
        <v>0</v>
      </c>
      <c r="J82" s="243">
        <v>0</v>
      </c>
      <c r="K82" s="29">
        <v>2</v>
      </c>
      <c r="L82" s="243">
        <v>0</v>
      </c>
      <c r="M82" s="243">
        <v>0</v>
      </c>
      <c r="N82" s="243">
        <v>0</v>
      </c>
      <c r="O82" s="29">
        <v>2</v>
      </c>
      <c r="P82" s="243"/>
      <c r="Q82" s="243"/>
      <c r="R82" s="243"/>
      <c r="S82" s="29">
        <v>2</v>
      </c>
      <c r="T82" s="243"/>
      <c r="U82" s="57"/>
      <c r="V82" s="243"/>
      <c r="W82" s="29">
        <v>2</v>
      </c>
      <c r="X82" s="243"/>
      <c r="Y82" s="243"/>
      <c r="Z82" s="243"/>
      <c r="AA82" s="29">
        <v>2</v>
      </c>
      <c r="AB82" s="243"/>
      <c r="AC82" s="243"/>
      <c r="AD82" s="243"/>
      <c r="AE82" s="29">
        <v>2</v>
      </c>
      <c r="AF82" s="243"/>
      <c r="AG82" s="243"/>
      <c r="AH82" s="73"/>
      <c r="AI82" s="29">
        <v>0</v>
      </c>
      <c r="AJ82" s="243"/>
      <c r="AK82" s="243"/>
      <c r="AL82" s="243"/>
      <c r="AM82" s="29">
        <v>1</v>
      </c>
      <c r="AN82" s="243"/>
      <c r="AO82" s="243"/>
      <c r="AP82" s="243"/>
      <c r="AQ82" s="29">
        <v>0</v>
      </c>
      <c r="AR82" s="243"/>
      <c r="AS82" s="243"/>
      <c r="AT82" s="243"/>
      <c r="AU82" s="135">
        <v>0</v>
      </c>
      <c r="AV82" s="243"/>
      <c r="AW82" s="243"/>
      <c r="AX82" s="243"/>
      <c r="AY82" s="128">
        <f t="shared" si="27"/>
        <v>17</v>
      </c>
    </row>
    <row r="83" spans="1:51" ht="60.75" thickBot="1">
      <c r="A83" s="42">
        <v>16</v>
      </c>
      <c r="B83" s="5" t="s">
        <v>71</v>
      </c>
      <c r="C83" s="29">
        <v>3</v>
      </c>
      <c r="D83" s="243">
        <v>0</v>
      </c>
      <c r="E83" s="243"/>
      <c r="F83" s="243"/>
      <c r="G83" s="29">
        <v>3</v>
      </c>
      <c r="H83" s="243">
        <v>0</v>
      </c>
      <c r="I83" s="243"/>
      <c r="J83" s="243"/>
      <c r="K83" s="29">
        <v>3</v>
      </c>
      <c r="L83" s="243">
        <v>0</v>
      </c>
      <c r="M83" s="243"/>
      <c r="N83" s="243"/>
      <c r="O83" s="29">
        <v>3</v>
      </c>
      <c r="P83" s="243">
        <v>0</v>
      </c>
      <c r="Q83" s="243"/>
      <c r="R83" s="243"/>
      <c r="S83" s="29">
        <v>3</v>
      </c>
      <c r="T83" s="243">
        <v>0</v>
      </c>
      <c r="U83" s="243"/>
      <c r="V83" s="243"/>
      <c r="W83" s="29">
        <v>3</v>
      </c>
      <c r="X83" s="243">
        <v>0</v>
      </c>
      <c r="Y83" s="243"/>
      <c r="Z83" s="243"/>
      <c r="AA83" s="29">
        <v>3</v>
      </c>
      <c r="AB83" s="243">
        <v>0</v>
      </c>
      <c r="AC83" s="243"/>
      <c r="AD83" s="243"/>
      <c r="AE83" s="29">
        <v>3</v>
      </c>
      <c r="AF83" s="243">
        <v>0</v>
      </c>
      <c r="AG83" s="243"/>
      <c r="AH83" s="75"/>
      <c r="AI83" s="29">
        <v>0</v>
      </c>
      <c r="AJ83" s="243"/>
      <c r="AK83" s="243"/>
      <c r="AL83" s="243"/>
      <c r="AM83" s="29">
        <v>0</v>
      </c>
      <c r="AN83" s="243"/>
      <c r="AO83" s="243"/>
      <c r="AP83" s="243"/>
      <c r="AQ83" s="29">
        <v>0</v>
      </c>
      <c r="AR83" s="243"/>
      <c r="AS83" s="243"/>
      <c r="AT83" s="243"/>
      <c r="AU83" s="135">
        <v>0</v>
      </c>
      <c r="AV83" s="243"/>
      <c r="AW83" s="243"/>
      <c r="AX83" s="243"/>
      <c r="AY83" s="128">
        <f t="shared" si="27"/>
        <v>24</v>
      </c>
    </row>
    <row r="84" spans="1:51" ht="60.75" thickBot="1">
      <c r="A84" s="42">
        <v>17</v>
      </c>
      <c r="B84" s="83" t="s">
        <v>117</v>
      </c>
      <c r="C84" s="29"/>
      <c r="D84" s="243"/>
      <c r="E84" s="243"/>
      <c r="F84" s="243"/>
      <c r="G84" s="29"/>
      <c r="H84" s="243"/>
      <c r="I84" s="243"/>
      <c r="J84" s="243"/>
      <c r="K84" s="29"/>
      <c r="L84" s="243"/>
      <c r="M84" s="243"/>
      <c r="N84" s="243"/>
      <c r="O84" s="29"/>
      <c r="P84" s="243"/>
      <c r="Q84" s="243"/>
      <c r="R84" s="243"/>
      <c r="S84" s="29"/>
      <c r="T84" s="243"/>
      <c r="U84" s="243"/>
      <c r="V84" s="243"/>
      <c r="W84" s="29"/>
      <c r="X84" s="243"/>
      <c r="Y84" s="243"/>
      <c r="Z84" s="243"/>
      <c r="AA84" s="29"/>
      <c r="AB84" s="243"/>
      <c r="AC84" s="243"/>
      <c r="AD84" s="243"/>
      <c r="AE84" s="29"/>
      <c r="AF84" s="243"/>
      <c r="AG84" s="243"/>
      <c r="AH84" s="75"/>
      <c r="AI84" s="29"/>
      <c r="AJ84" s="243"/>
      <c r="AK84" s="243"/>
      <c r="AL84" s="243"/>
      <c r="AM84" s="29"/>
      <c r="AN84" s="243"/>
      <c r="AO84" s="243"/>
      <c r="AP84" s="243"/>
      <c r="AQ84" s="243"/>
      <c r="AR84" s="243"/>
      <c r="AS84" s="243"/>
      <c r="AT84" s="243"/>
      <c r="AU84" s="129"/>
      <c r="AV84" s="243"/>
      <c r="AW84" s="243"/>
      <c r="AX84" s="243"/>
      <c r="AY84" s="128">
        <f t="shared" si="27"/>
        <v>0</v>
      </c>
    </row>
    <row r="85" spans="1:51" ht="75.75" thickBot="1">
      <c r="A85" s="42"/>
      <c r="B85" s="108" t="s">
        <v>118</v>
      </c>
      <c r="C85" s="101">
        <v>0</v>
      </c>
      <c r="D85" s="102"/>
      <c r="E85" s="102"/>
      <c r="F85" s="102"/>
      <c r="G85" s="101">
        <v>0</v>
      </c>
      <c r="H85" s="102"/>
      <c r="I85" s="102"/>
      <c r="J85" s="102"/>
      <c r="K85" s="101">
        <v>0</v>
      </c>
      <c r="L85" s="102"/>
      <c r="M85" s="102"/>
      <c r="N85" s="102"/>
      <c r="O85" s="101">
        <v>0</v>
      </c>
      <c r="P85" s="102"/>
      <c r="Q85" s="102"/>
      <c r="R85" s="102"/>
      <c r="S85" s="101">
        <v>0</v>
      </c>
      <c r="T85" s="102"/>
      <c r="U85" s="102"/>
      <c r="V85" s="102"/>
      <c r="W85" s="101">
        <v>0</v>
      </c>
      <c r="X85" s="102"/>
      <c r="Y85" s="102"/>
      <c r="Z85" s="102"/>
      <c r="AA85" s="101">
        <v>0</v>
      </c>
      <c r="AB85" s="102"/>
      <c r="AC85" s="102"/>
      <c r="AD85" s="102"/>
      <c r="AE85" s="101">
        <v>0</v>
      </c>
      <c r="AF85" s="102"/>
      <c r="AG85" s="102"/>
      <c r="AH85" s="104"/>
      <c r="AI85" s="101">
        <v>0</v>
      </c>
      <c r="AJ85" s="102"/>
      <c r="AK85" s="102"/>
      <c r="AL85" s="102"/>
      <c r="AM85" s="101">
        <v>0</v>
      </c>
      <c r="AN85" s="102"/>
      <c r="AO85" s="102"/>
      <c r="AP85" s="102"/>
      <c r="AQ85" s="101">
        <v>0</v>
      </c>
      <c r="AR85" s="102"/>
      <c r="AS85" s="102"/>
      <c r="AT85" s="102"/>
      <c r="AU85" s="134">
        <v>0</v>
      </c>
      <c r="AV85" s="102"/>
      <c r="AW85" s="102"/>
      <c r="AX85" s="102"/>
      <c r="AY85" s="128">
        <f t="shared" si="27"/>
        <v>0</v>
      </c>
    </row>
    <row r="86" spans="1:51" ht="75.75" thickBot="1">
      <c r="A86" s="42">
        <v>18</v>
      </c>
      <c r="B86" s="108" t="s">
        <v>119</v>
      </c>
      <c r="C86" s="101">
        <v>0</v>
      </c>
      <c r="D86" s="102"/>
      <c r="E86" s="102"/>
      <c r="F86" s="102"/>
      <c r="G86" s="101">
        <v>0</v>
      </c>
      <c r="H86" s="102"/>
      <c r="I86" s="102"/>
      <c r="J86" s="102"/>
      <c r="K86" s="101">
        <v>0</v>
      </c>
      <c r="L86" s="102"/>
      <c r="M86" s="102"/>
      <c r="N86" s="102"/>
      <c r="O86" s="101">
        <v>0</v>
      </c>
      <c r="P86" s="102"/>
      <c r="Q86" s="102"/>
      <c r="R86" s="102"/>
      <c r="S86" s="101">
        <v>0</v>
      </c>
      <c r="T86" s="102"/>
      <c r="U86" s="102"/>
      <c r="V86" s="102"/>
      <c r="W86" s="101">
        <v>0</v>
      </c>
      <c r="X86" s="102"/>
      <c r="Y86" s="102"/>
      <c r="Z86" s="102"/>
      <c r="AA86" s="101">
        <v>0</v>
      </c>
      <c r="AB86" s="102"/>
      <c r="AC86" s="102"/>
      <c r="AD86" s="102"/>
      <c r="AE86" s="101">
        <v>0</v>
      </c>
      <c r="AF86" s="102"/>
      <c r="AG86" s="102"/>
      <c r="AH86" s="104"/>
      <c r="AI86" s="101">
        <v>0</v>
      </c>
      <c r="AJ86" s="102"/>
      <c r="AK86" s="102"/>
      <c r="AL86" s="102"/>
      <c r="AM86" s="101">
        <v>0</v>
      </c>
      <c r="AN86" s="102"/>
      <c r="AO86" s="102"/>
      <c r="AP86" s="102"/>
      <c r="AQ86" s="101">
        <v>0</v>
      </c>
      <c r="AR86" s="102"/>
      <c r="AS86" s="102"/>
      <c r="AT86" s="102"/>
      <c r="AU86" s="134">
        <v>0</v>
      </c>
      <c r="AV86" s="102"/>
      <c r="AW86" s="102"/>
      <c r="AX86" s="102"/>
      <c r="AY86" s="128">
        <f t="shared" si="27"/>
        <v>0</v>
      </c>
    </row>
    <row r="87" spans="1:51" ht="15.75" thickBot="1">
      <c r="A87" s="36"/>
      <c r="B87" s="7" t="s">
        <v>72</v>
      </c>
      <c r="C87" s="29">
        <f>C81+C82+C83+C84+C85+C86</f>
        <v>8</v>
      </c>
      <c r="D87" s="59">
        <f>D81+D82+D83+D84+D85+D86</f>
        <v>302</v>
      </c>
      <c r="E87" s="59">
        <f t="shared" ref="E87:AY87" si="28">E81+E82+E83+E84+E85+E86</f>
        <v>302</v>
      </c>
      <c r="F87" s="59">
        <f t="shared" si="28"/>
        <v>302</v>
      </c>
      <c r="G87" s="29">
        <f>G81+G82+G83+G84+G85+G86</f>
        <v>8</v>
      </c>
      <c r="H87" s="59">
        <f t="shared" si="28"/>
        <v>315</v>
      </c>
      <c r="I87" s="59">
        <f t="shared" si="28"/>
        <v>315</v>
      </c>
      <c r="J87" s="59">
        <f t="shared" si="28"/>
        <v>315</v>
      </c>
      <c r="K87" s="29">
        <f t="shared" si="28"/>
        <v>8</v>
      </c>
      <c r="L87" s="59">
        <f t="shared" si="28"/>
        <v>304</v>
      </c>
      <c r="M87" s="59">
        <f t="shared" si="28"/>
        <v>304</v>
      </c>
      <c r="N87" s="59">
        <f t="shared" si="28"/>
        <v>304</v>
      </c>
      <c r="O87" s="29">
        <f t="shared" si="28"/>
        <v>8</v>
      </c>
      <c r="P87" s="59">
        <f t="shared" si="28"/>
        <v>759</v>
      </c>
      <c r="Q87" s="59">
        <f t="shared" si="28"/>
        <v>759</v>
      </c>
      <c r="R87" s="59">
        <f t="shared" si="28"/>
        <v>759</v>
      </c>
      <c r="S87" s="29">
        <f t="shared" si="28"/>
        <v>8</v>
      </c>
      <c r="T87" s="59">
        <f t="shared" si="28"/>
        <v>391</v>
      </c>
      <c r="U87" s="59">
        <f t="shared" si="28"/>
        <v>391</v>
      </c>
      <c r="V87" s="59">
        <f t="shared" si="28"/>
        <v>0</v>
      </c>
      <c r="W87" s="29">
        <f t="shared" si="28"/>
        <v>8</v>
      </c>
      <c r="X87" s="59">
        <f t="shared" si="28"/>
        <v>302</v>
      </c>
      <c r="Y87" s="59">
        <f t="shared" si="28"/>
        <v>302</v>
      </c>
      <c r="Z87" s="59">
        <f t="shared" si="28"/>
        <v>302</v>
      </c>
      <c r="AA87" s="29">
        <f t="shared" si="28"/>
        <v>8</v>
      </c>
      <c r="AB87" s="59">
        <f t="shared" si="28"/>
        <v>298</v>
      </c>
      <c r="AC87" s="59">
        <f t="shared" si="28"/>
        <v>298</v>
      </c>
      <c r="AD87" s="59">
        <f t="shared" si="28"/>
        <v>298</v>
      </c>
      <c r="AE87" s="29">
        <f t="shared" si="28"/>
        <v>8</v>
      </c>
      <c r="AF87" s="59">
        <f t="shared" si="28"/>
        <v>302</v>
      </c>
      <c r="AG87" s="59">
        <f t="shared" si="28"/>
        <v>302</v>
      </c>
      <c r="AH87" s="59">
        <f t="shared" si="28"/>
        <v>302</v>
      </c>
      <c r="AI87" s="29">
        <f t="shared" si="28"/>
        <v>0</v>
      </c>
      <c r="AJ87" s="59">
        <f t="shared" si="28"/>
        <v>0</v>
      </c>
      <c r="AK87" s="59">
        <f t="shared" si="28"/>
        <v>0</v>
      </c>
      <c r="AL87" s="59">
        <f t="shared" si="28"/>
        <v>0</v>
      </c>
      <c r="AM87" s="29">
        <f t="shared" si="28"/>
        <v>1</v>
      </c>
      <c r="AN87" s="59">
        <f t="shared" si="28"/>
        <v>0</v>
      </c>
      <c r="AO87" s="59">
        <f t="shared" si="28"/>
        <v>0</v>
      </c>
      <c r="AP87" s="59">
        <f t="shared" si="28"/>
        <v>0</v>
      </c>
      <c r="AQ87" s="29">
        <f t="shared" si="28"/>
        <v>0</v>
      </c>
      <c r="AR87" s="59">
        <f t="shared" si="28"/>
        <v>0</v>
      </c>
      <c r="AS87" s="59">
        <f t="shared" si="28"/>
        <v>0</v>
      </c>
      <c r="AT87" s="59">
        <f t="shared" si="28"/>
        <v>0</v>
      </c>
      <c r="AU87" s="29">
        <f t="shared" si="28"/>
        <v>0</v>
      </c>
      <c r="AV87" s="59">
        <f t="shared" si="28"/>
        <v>0</v>
      </c>
      <c r="AW87" s="59">
        <f t="shared" si="28"/>
        <v>0</v>
      </c>
      <c r="AX87" s="59">
        <f t="shared" si="28"/>
        <v>0</v>
      </c>
      <c r="AY87" s="29">
        <f t="shared" si="28"/>
        <v>65</v>
      </c>
    </row>
    <row r="88" spans="1:51" ht="75.75" thickBot="1">
      <c r="A88" s="42">
        <v>19</v>
      </c>
      <c r="B88" s="5" t="s">
        <v>73</v>
      </c>
      <c r="C88" s="29">
        <v>2</v>
      </c>
      <c r="D88" s="57">
        <v>412</v>
      </c>
      <c r="E88" s="57">
        <v>202</v>
      </c>
      <c r="F88" s="57">
        <v>202</v>
      </c>
      <c r="G88" s="29">
        <v>2</v>
      </c>
      <c r="H88" s="57">
        <v>511</v>
      </c>
      <c r="I88" s="57">
        <v>511</v>
      </c>
      <c r="J88" s="57">
        <v>511</v>
      </c>
      <c r="K88" s="29">
        <v>2</v>
      </c>
      <c r="L88" s="57">
        <v>211</v>
      </c>
      <c r="M88" s="57">
        <v>221</v>
      </c>
      <c r="N88" s="57">
        <v>221</v>
      </c>
      <c r="O88" s="29">
        <v>2</v>
      </c>
      <c r="P88" s="57">
        <v>88</v>
      </c>
      <c r="Q88" s="57">
        <v>88</v>
      </c>
      <c r="R88" s="57">
        <v>88</v>
      </c>
      <c r="S88" s="29">
        <v>2</v>
      </c>
      <c r="T88" s="57">
        <v>114</v>
      </c>
      <c r="U88" s="57">
        <v>114</v>
      </c>
      <c r="V88" s="57">
        <v>0</v>
      </c>
      <c r="W88" s="29">
        <v>2</v>
      </c>
      <c r="X88" s="57">
        <v>456</v>
      </c>
      <c r="Y88" s="57">
        <v>456</v>
      </c>
      <c r="Z88" s="57">
        <v>456</v>
      </c>
      <c r="AA88" s="29">
        <v>2</v>
      </c>
      <c r="AB88" s="57">
        <v>64</v>
      </c>
      <c r="AC88" s="57">
        <v>64</v>
      </c>
      <c r="AD88" s="57">
        <v>64</v>
      </c>
      <c r="AE88" s="29">
        <v>2</v>
      </c>
      <c r="AF88" s="57">
        <v>82</v>
      </c>
      <c r="AG88" s="57">
        <v>82</v>
      </c>
      <c r="AH88" s="98">
        <v>82</v>
      </c>
      <c r="AI88" s="29">
        <v>0</v>
      </c>
      <c r="AJ88" s="57">
        <v>0</v>
      </c>
      <c r="AK88" s="57">
        <v>0</v>
      </c>
      <c r="AL88" s="57">
        <v>0</v>
      </c>
      <c r="AM88" s="29">
        <v>0</v>
      </c>
      <c r="AN88" s="243">
        <v>0</v>
      </c>
      <c r="AO88" s="243">
        <v>0</v>
      </c>
      <c r="AP88" s="243">
        <v>0</v>
      </c>
      <c r="AQ88" s="29">
        <v>0</v>
      </c>
      <c r="AR88" s="243">
        <v>0</v>
      </c>
      <c r="AS88" s="243">
        <v>0</v>
      </c>
      <c r="AT88" s="243">
        <v>0</v>
      </c>
      <c r="AU88" s="135">
        <v>0</v>
      </c>
      <c r="AV88" s="243">
        <v>0</v>
      </c>
      <c r="AW88" s="243">
        <v>0</v>
      </c>
      <c r="AX88" s="243">
        <v>0</v>
      </c>
      <c r="AY88" s="128">
        <f>C88+G88+K88+O88+S88+W88+AA88+AE88++AI88+AM88+AQ88+AU88</f>
        <v>16</v>
      </c>
    </row>
    <row r="89" spans="1:51" ht="90.75" thickBot="1">
      <c r="A89" s="42">
        <v>20</v>
      </c>
      <c r="B89" s="5" t="s">
        <v>74</v>
      </c>
      <c r="C89" s="29">
        <v>2</v>
      </c>
      <c r="D89" s="243"/>
      <c r="E89" s="243"/>
      <c r="F89" s="243"/>
      <c r="G89" s="29">
        <v>2</v>
      </c>
      <c r="H89" s="243"/>
      <c r="I89" s="243"/>
      <c r="J89" s="243"/>
      <c r="K89" s="29">
        <v>2</v>
      </c>
      <c r="L89" s="243"/>
      <c r="M89" s="243"/>
      <c r="N89" s="243"/>
      <c r="O89" s="29">
        <v>2</v>
      </c>
      <c r="P89" s="243"/>
      <c r="Q89" s="243"/>
      <c r="R89" s="243"/>
      <c r="S89" s="29">
        <v>2</v>
      </c>
      <c r="T89" s="243"/>
      <c r="U89" s="24"/>
      <c r="V89" s="243"/>
      <c r="W89" s="29">
        <v>2</v>
      </c>
      <c r="X89" s="243"/>
      <c r="Y89" s="243"/>
      <c r="Z89" s="243"/>
      <c r="AA89" s="29">
        <v>2</v>
      </c>
      <c r="AB89" s="243"/>
      <c r="AC89" s="243"/>
      <c r="AD89" s="243"/>
      <c r="AE89" s="29">
        <v>2</v>
      </c>
      <c r="AF89" s="243"/>
      <c r="AG89" s="243"/>
      <c r="AH89" s="73"/>
      <c r="AI89" s="29">
        <v>0</v>
      </c>
      <c r="AJ89" s="243"/>
      <c r="AK89" s="243"/>
      <c r="AL89" s="243"/>
      <c r="AM89" s="29">
        <v>0</v>
      </c>
      <c r="AN89" s="243"/>
      <c r="AO89" s="243"/>
      <c r="AP89" s="243"/>
      <c r="AQ89" s="29">
        <v>0</v>
      </c>
      <c r="AR89" s="243"/>
      <c r="AS89" s="243"/>
      <c r="AT89" s="243"/>
      <c r="AU89" s="135">
        <v>0</v>
      </c>
      <c r="AV89" s="243"/>
      <c r="AW89" s="243"/>
      <c r="AX89" s="243"/>
      <c r="AY89" s="128">
        <f>C89+G89+K89+O89+S89+W89+AA89+AE89++AI89+AM89+AQ89+AU89</f>
        <v>16</v>
      </c>
    </row>
    <row r="90" spans="1:51" ht="75.75" thickBot="1">
      <c r="A90" s="36"/>
      <c r="B90" s="8" t="s">
        <v>75</v>
      </c>
      <c r="C90" s="29">
        <v>1</v>
      </c>
      <c r="D90" s="243">
        <v>68</v>
      </c>
      <c r="E90" s="243">
        <v>57</v>
      </c>
      <c r="F90" s="243">
        <v>7</v>
      </c>
      <c r="G90" s="29">
        <v>1</v>
      </c>
      <c r="H90" s="243">
        <v>63</v>
      </c>
      <c r="I90" s="243">
        <v>58</v>
      </c>
      <c r="J90" s="243">
        <v>9</v>
      </c>
      <c r="K90" s="29">
        <v>1</v>
      </c>
      <c r="L90" s="243">
        <v>58</v>
      </c>
      <c r="M90" s="243">
        <v>55</v>
      </c>
      <c r="N90" s="243">
        <v>6</v>
      </c>
      <c r="O90" s="29">
        <v>1</v>
      </c>
      <c r="P90" s="243">
        <v>76</v>
      </c>
      <c r="Q90" s="243">
        <v>66</v>
      </c>
      <c r="R90" s="243">
        <v>8</v>
      </c>
      <c r="S90" s="29">
        <v>1</v>
      </c>
      <c r="T90" s="243">
        <v>83</v>
      </c>
      <c r="U90" s="243">
        <v>81</v>
      </c>
      <c r="V90" s="243">
        <v>1</v>
      </c>
      <c r="W90" s="29">
        <v>1</v>
      </c>
      <c r="X90" s="243">
        <v>80</v>
      </c>
      <c r="Y90" s="243">
        <v>77</v>
      </c>
      <c r="Z90" s="243">
        <v>8</v>
      </c>
      <c r="AA90" s="29">
        <v>1</v>
      </c>
      <c r="AB90" s="243">
        <v>63</v>
      </c>
      <c r="AC90" s="243">
        <v>61</v>
      </c>
      <c r="AD90" s="243">
        <v>2</v>
      </c>
      <c r="AE90" s="29">
        <v>1</v>
      </c>
      <c r="AF90" s="243">
        <v>72</v>
      </c>
      <c r="AG90" s="243">
        <v>69</v>
      </c>
      <c r="AH90" s="73">
        <v>2</v>
      </c>
      <c r="AI90" s="29">
        <v>0</v>
      </c>
      <c r="AJ90" s="243">
        <v>0</v>
      </c>
      <c r="AK90" s="243">
        <v>0</v>
      </c>
      <c r="AL90" s="243">
        <v>0</v>
      </c>
      <c r="AM90" s="29">
        <v>1</v>
      </c>
      <c r="AN90" s="243">
        <v>8</v>
      </c>
      <c r="AO90" s="243">
        <v>8</v>
      </c>
      <c r="AP90" s="243">
        <v>0</v>
      </c>
      <c r="AQ90" s="29">
        <v>1</v>
      </c>
      <c r="AR90" s="243">
        <v>48</v>
      </c>
      <c r="AS90" s="243">
        <v>29</v>
      </c>
      <c r="AT90" s="243">
        <v>0</v>
      </c>
      <c r="AU90" s="133">
        <v>0</v>
      </c>
      <c r="AV90" s="243">
        <v>0</v>
      </c>
      <c r="AW90" s="243">
        <v>0</v>
      </c>
      <c r="AX90" s="243"/>
      <c r="AY90" s="128">
        <f>C90+G90+K90+O90+S90+W90+AA90+AE90++AI90+AM90+AQ90+AU90</f>
        <v>10</v>
      </c>
    </row>
    <row r="91" spans="1:51" ht="60.75" thickBot="1">
      <c r="A91" s="42">
        <v>21</v>
      </c>
      <c r="B91" s="84" t="s">
        <v>120</v>
      </c>
      <c r="C91" s="149">
        <v>0</v>
      </c>
      <c r="D91" s="56"/>
      <c r="E91" s="56"/>
      <c r="F91" s="56"/>
      <c r="G91" s="149">
        <v>0</v>
      </c>
      <c r="H91" s="56"/>
      <c r="I91" s="56"/>
      <c r="J91" s="56"/>
      <c r="K91" s="149">
        <v>0</v>
      </c>
      <c r="L91" s="56"/>
      <c r="M91" s="56"/>
      <c r="N91" s="56"/>
      <c r="O91" s="149">
        <v>0</v>
      </c>
      <c r="P91" s="56"/>
      <c r="Q91" s="56"/>
      <c r="R91" s="56"/>
      <c r="S91" s="149">
        <v>0</v>
      </c>
      <c r="T91" s="56"/>
      <c r="U91" s="56"/>
      <c r="V91" s="56"/>
      <c r="W91" s="149">
        <v>0</v>
      </c>
      <c r="X91" s="56"/>
      <c r="Y91" s="56"/>
      <c r="Z91" s="56"/>
      <c r="AA91" s="149">
        <v>0</v>
      </c>
      <c r="AB91" s="56"/>
      <c r="AC91" s="56"/>
      <c r="AD91" s="56"/>
      <c r="AE91" s="149">
        <v>0</v>
      </c>
      <c r="AF91" s="56"/>
      <c r="AG91" s="56"/>
      <c r="AH91" s="75"/>
      <c r="AI91" s="149">
        <v>1</v>
      </c>
      <c r="AJ91" s="56">
        <v>1075</v>
      </c>
      <c r="AK91" s="56">
        <v>1075</v>
      </c>
      <c r="AL91" s="56">
        <v>0</v>
      </c>
      <c r="AM91" s="149">
        <v>0</v>
      </c>
      <c r="AN91" s="56"/>
      <c r="AO91" s="56"/>
      <c r="AP91" s="56"/>
      <c r="AQ91" s="149">
        <v>0</v>
      </c>
      <c r="AR91" s="56"/>
      <c r="AS91" s="56"/>
      <c r="AT91" s="56"/>
      <c r="AU91" s="129"/>
      <c r="AV91" s="56"/>
      <c r="AW91" s="56"/>
      <c r="AX91" s="56"/>
      <c r="AY91" s="128">
        <f>C91+G91+K91+O91+S91+W91+AA91+AE91++AI91+AM91+AQ91+AU91</f>
        <v>1</v>
      </c>
    </row>
    <row r="92" spans="1:51" ht="105.75" thickBot="1">
      <c r="A92" s="42">
        <v>22</v>
      </c>
      <c r="B92" s="109" t="s">
        <v>121</v>
      </c>
      <c r="C92" s="101">
        <v>0</v>
      </c>
      <c r="D92" s="102"/>
      <c r="E92" s="102"/>
      <c r="F92" s="102"/>
      <c r="G92" s="101">
        <v>0</v>
      </c>
      <c r="H92" s="102"/>
      <c r="I92" s="102"/>
      <c r="J92" s="102"/>
      <c r="K92" s="101">
        <v>0</v>
      </c>
      <c r="L92" s="102"/>
      <c r="M92" s="102"/>
      <c r="N92" s="102"/>
      <c r="O92" s="101">
        <v>0</v>
      </c>
      <c r="P92" s="102"/>
      <c r="Q92" s="102"/>
      <c r="R92" s="102"/>
      <c r="S92" s="101">
        <v>0</v>
      </c>
      <c r="T92" s="102"/>
      <c r="U92" s="102"/>
      <c r="V92" s="102"/>
      <c r="W92" s="101">
        <v>0</v>
      </c>
      <c r="X92" s="102"/>
      <c r="Y92" s="102"/>
      <c r="Z92" s="102"/>
      <c r="AA92" s="101">
        <v>0</v>
      </c>
      <c r="AB92" s="102"/>
      <c r="AC92" s="102"/>
      <c r="AD92" s="102"/>
      <c r="AE92" s="101">
        <v>0</v>
      </c>
      <c r="AF92" s="102"/>
      <c r="AG92" s="102"/>
      <c r="AH92" s="104"/>
      <c r="AI92" s="101">
        <v>0</v>
      </c>
      <c r="AJ92" s="102"/>
      <c r="AK92" s="102"/>
      <c r="AL92" s="102"/>
      <c r="AM92" s="101">
        <v>0</v>
      </c>
      <c r="AN92" s="102"/>
      <c r="AO92" s="102"/>
      <c r="AP92" s="102"/>
      <c r="AQ92" s="101">
        <v>0</v>
      </c>
      <c r="AR92" s="102"/>
      <c r="AS92" s="102"/>
      <c r="AT92" s="102"/>
      <c r="AU92" s="134">
        <v>0</v>
      </c>
      <c r="AV92" s="102"/>
      <c r="AW92" s="102"/>
      <c r="AX92" s="102"/>
      <c r="AY92" s="128">
        <f>C92+G92+K92+O92+S92+W92+AA92+AE92++AI92+AM92+AQ92+AU92</f>
        <v>0</v>
      </c>
    </row>
    <row r="93" spans="1:51" ht="75">
      <c r="A93" s="42">
        <v>23</v>
      </c>
      <c r="B93" s="109" t="s">
        <v>122</v>
      </c>
      <c r="C93" s="101">
        <v>0</v>
      </c>
      <c r="D93" s="102"/>
      <c r="E93" s="102"/>
      <c r="F93" s="102"/>
      <c r="G93" s="101">
        <v>0</v>
      </c>
      <c r="H93" s="102"/>
      <c r="I93" s="102"/>
      <c r="J93" s="102"/>
      <c r="K93" s="101">
        <v>0</v>
      </c>
      <c r="L93" s="102"/>
      <c r="M93" s="102"/>
      <c r="N93" s="102"/>
      <c r="O93" s="101">
        <v>0</v>
      </c>
      <c r="P93" s="102"/>
      <c r="Q93" s="102"/>
      <c r="R93" s="102"/>
      <c r="S93" s="101">
        <v>0</v>
      </c>
      <c r="T93" s="102"/>
      <c r="U93" s="102"/>
      <c r="V93" s="102"/>
      <c r="W93" s="101">
        <v>0</v>
      </c>
      <c r="X93" s="102"/>
      <c r="Y93" s="102"/>
      <c r="Z93" s="102"/>
      <c r="AA93" s="101">
        <v>0</v>
      </c>
      <c r="AB93" s="102"/>
      <c r="AC93" s="102"/>
      <c r="AD93" s="102"/>
      <c r="AE93" s="101">
        <v>0</v>
      </c>
      <c r="AF93" s="102"/>
      <c r="AG93" s="102"/>
      <c r="AH93" s="104"/>
      <c r="AI93" s="101">
        <v>0</v>
      </c>
      <c r="AJ93" s="102"/>
      <c r="AK93" s="102"/>
      <c r="AL93" s="102"/>
      <c r="AM93" s="101">
        <v>0</v>
      </c>
      <c r="AN93" s="102"/>
      <c r="AO93" s="102"/>
      <c r="AP93" s="102"/>
      <c r="AQ93" s="101">
        <v>0</v>
      </c>
      <c r="AR93" s="102"/>
      <c r="AS93" s="102"/>
      <c r="AT93" s="102"/>
      <c r="AU93" s="101">
        <v>0</v>
      </c>
      <c r="AV93" s="102"/>
      <c r="AW93" s="102"/>
      <c r="AX93" s="102"/>
      <c r="AY93" s="88">
        <v>0</v>
      </c>
    </row>
    <row r="94" spans="1:51" ht="29.25" thickBot="1">
      <c r="A94" s="42">
        <v>24</v>
      </c>
      <c r="B94" s="22" t="s">
        <v>76</v>
      </c>
      <c r="C94" s="29">
        <f>C93+C92+C91+C90+C89+C88</f>
        <v>5</v>
      </c>
      <c r="D94" s="59">
        <f>D88+C89:D89+D90+D91+C92:D92+D93</f>
        <v>480</v>
      </c>
      <c r="E94" s="59">
        <f t="shared" ref="E94:AX94" si="29">E88+D89:E89+E90+E91+D92:E92+E93</f>
        <v>259</v>
      </c>
      <c r="F94" s="59">
        <f t="shared" si="29"/>
        <v>209</v>
      </c>
      <c r="G94" s="29">
        <f>G93+G92+G91+G90+G89+G88</f>
        <v>5</v>
      </c>
      <c r="H94" s="59">
        <f t="shared" si="29"/>
        <v>574</v>
      </c>
      <c r="I94" s="59">
        <f t="shared" si="29"/>
        <v>569</v>
      </c>
      <c r="J94" s="59">
        <f t="shared" si="29"/>
        <v>520</v>
      </c>
      <c r="K94" s="29">
        <f>K93+K92+K91+K90+K89+K88</f>
        <v>5</v>
      </c>
      <c r="L94" s="59">
        <f t="shared" si="29"/>
        <v>269</v>
      </c>
      <c r="M94" s="59">
        <f t="shared" si="29"/>
        <v>276</v>
      </c>
      <c r="N94" s="59">
        <f t="shared" si="29"/>
        <v>227</v>
      </c>
      <c r="O94" s="29">
        <f>O93+O92+O91+O90+O89+O88</f>
        <v>5</v>
      </c>
      <c r="P94" s="59">
        <f t="shared" si="29"/>
        <v>164</v>
      </c>
      <c r="Q94" s="59">
        <f t="shared" si="29"/>
        <v>154</v>
      </c>
      <c r="R94" s="59">
        <f t="shared" si="29"/>
        <v>96</v>
      </c>
      <c r="S94" s="29">
        <f>S93+S92+S91+S90+S89+S88</f>
        <v>5</v>
      </c>
      <c r="T94" s="59">
        <f t="shared" si="29"/>
        <v>197</v>
      </c>
      <c r="U94" s="59">
        <f t="shared" si="29"/>
        <v>195</v>
      </c>
      <c r="V94" s="59">
        <f t="shared" si="29"/>
        <v>1</v>
      </c>
      <c r="W94" s="29">
        <f>W93+W92+W91+W90+W89+W88</f>
        <v>5</v>
      </c>
      <c r="X94" s="59">
        <f t="shared" si="29"/>
        <v>536</v>
      </c>
      <c r="Y94" s="59">
        <f t="shared" si="29"/>
        <v>533</v>
      </c>
      <c r="Z94" s="59">
        <f t="shared" si="29"/>
        <v>464</v>
      </c>
      <c r="AA94" s="29">
        <f>AA93+AA92+AA91+AA90+AA89+AA88</f>
        <v>5</v>
      </c>
      <c r="AB94" s="59">
        <f t="shared" si="29"/>
        <v>127</v>
      </c>
      <c r="AC94" s="59">
        <f t="shared" si="29"/>
        <v>125</v>
      </c>
      <c r="AD94" s="59">
        <f t="shared" si="29"/>
        <v>66</v>
      </c>
      <c r="AE94" s="29">
        <f>AE93+AE92+AE91+AE90+AE89+AE88</f>
        <v>5</v>
      </c>
      <c r="AF94" s="59">
        <f t="shared" si="29"/>
        <v>154</v>
      </c>
      <c r="AG94" s="59">
        <f t="shared" si="29"/>
        <v>151</v>
      </c>
      <c r="AH94" s="59">
        <f t="shared" si="29"/>
        <v>84</v>
      </c>
      <c r="AI94" s="29">
        <f>AI93+AI92+AI91+AI90+AI89+AI88</f>
        <v>1</v>
      </c>
      <c r="AJ94" s="59">
        <f t="shared" si="29"/>
        <v>1075</v>
      </c>
      <c r="AK94" s="59">
        <f t="shared" si="29"/>
        <v>1075</v>
      </c>
      <c r="AL94" s="59">
        <f t="shared" si="29"/>
        <v>0</v>
      </c>
      <c r="AM94" s="29">
        <f>AM93+AM92+AM91+AM90+AM89+AM88</f>
        <v>1</v>
      </c>
      <c r="AN94" s="59">
        <f t="shared" si="29"/>
        <v>8</v>
      </c>
      <c r="AO94" s="59">
        <f t="shared" si="29"/>
        <v>8</v>
      </c>
      <c r="AP94" s="59">
        <f t="shared" si="29"/>
        <v>0</v>
      </c>
      <c r="AQ94" s="29">
        <f>AQ93+AQ92+AQ91+AQ90+AQ89+AQ88</f>
        <v>1</v>
      </c>
      <c r="AR94" s="59">
        <f t="shared" si="29"/>
        <v>48</v>
      </c>
      <c r="AS94" s="59">
        <f t="shared" si="29"/>
        <v>29</v>
      </c>
      <c r="AT94" s="59">
        <f t="shared" si="29"/>
        <v>0</v>
      </c>
      <c r="AU94" s="29">
        <f>AU93+AU92+AU91+AU90+AU89+AU88</f>
        <v>0</v>
      </c>
      <c r="AV94" s="59">
        <f t="shared" si="29"/>
        <v>0</v>
      </c>
      <c r="AW94" s="59">
        <f t="shared" si="29"/>
        <v>0</v>
      </c>
      <c r="AX94" s="59">
        <f t="shared" si="29"/>
        <v>0</v>
      </c>
      <c r="AY94" s="128">
        <f>AY88+AY89+AY90+AY91</f>
        <v>43</v>
      </c>
    </row>
    <row r="95" spans="1:51" ht="75.75" thickBot="1">
      <c r="A95" s="36"/>
      <c r="B95" s="9" t="s">
        <v>77</v>
      </c>
      <c r="C95" s="29">
        <v>2</v>
      </c>
      <c r="D95" s="243">
        <v>11</v>
      </c>
      <c r="E95" s="243">
        <v>11</v>
      </c>
      <c r="F95" s="243">
        <v>7</v>
      </c>
      <c r="G95" s="29">
        <v>2</v>
      </c>
      <c r="H95" s="243">
        <v>40</v>
      </c>
      <c r="I95" s="243">
        <v>40</v>
      </c>
      <c r="J95" s="243">
        <v>22</v>
      </c>
      <c r="K95" s="29">
        <v>2</v>
      </c>
      <c r="L95" s="243">
        <v>13</v>
      </c>
      <c r="M95" s="243">
        <v>13</v>
      </c>
      <c r="N95" s="243">
        <v>6</v>
      </c>
      <c r="O95" s="29">
        <v>2</v>
      </c>
      <c r="P95" s="243">
        <v>26</v>
      </c>
      <c r="Q95" s="243">
        <v>26</v>
      </c>
      <c r="R95" s="243">
        <v>3</v>
      </c>
      <c r="S95" s="29">
        <v>2</v>
      </c>
      <c r="T95" s="243">
        <v>28</v>
      </c>
      <c r="U95" s="243">
        <v>28</v>
      </c>
      <c r="V95" s="243">
        <v>4</v>
      </c>
      <c r="W95" s="29">
        <v>2</v>
      </c>
      <c r="X95" s="243">
        <v>8</v>
      </c>
      <c r="Y95" s="243">
        <v>8</v>
      </c>
      <c r="Z95" s="243">
        <v>4</v>
      </c>
      <c r="AA95" s="29">
        <v>2</v>
      </c>
      <c r="AB95" s="243">
        <v>5</v>
      </c>
      <c r="AC95" s="243">
        <v>5</v>
      </c>
      <c r="AD95" s="243">
        <v>5</v>
      </c>
      <c r="AE95" s="29">
        <v>2</v>
      </c>
      <c r="AF95" s="243">
        <v>5</v>
      </c>
      <c r="AG95" s="243">
        <v>5</v>
      </c>
      <c r="AH95" s="73">
        <v>5</v>
      </c>
      <c r="AI95" s="29">
        <v>0</v>
      </c>
      <c r="AJ95" s="243">
        <v>0</v>
      </c>
      <c r="AK95" s="243">
        <v>0</v>
      </c>
      <c r="AL95" s="243">
        <v>0</v>
      </c>
      <c r="AM95" s="29">
        <v>0</v>
      </c>
      <c r="AN95" s="243">
        <v>0</v>
      </c>
      <c r="AO95" s="243">
        <v>0</v>
      </c>
      <c r="AP95" s="243">
        <v>0</v>
      </c>
      <c r="AQ95" s="135">
        <v>0</v>
      </c>
      <c r="AR95" s="243">
        <v>0</v>
      </c>
      <c r="AS95" s="243">
        <v>0</v>
      </c>
      <c r="AT95" s="243">
        <v>0</v>
      </c>
      <c r="AU95" s="135">
        <v>0</v>
      </c>
      <c r="AV95" s="243">
        <v>0</v>
      </c>
      <c r="AW95" s="243">
        <v>0</v>
      </c>
      <c r="AX95" s="243">
        <v>0</v>
      </c>
      <c r="AY95" s="128">
        <f t="shared" ref="AY95:AY103" si="30">C95+G95+K95+O95+S95+W95+AA95+AE95++AI95+AM95+AQ95+AU95</f>
        <v>16</v>
      </c>
    </row>
    <row r="96" spans="1:51" ht="48.75" customHeight="1">
      <c r="A96" s="42">
        <v>25</v>
      </c>
      <c r="B96" s="26" t="s">
        <v>78</v>
      </c>
      <c r="C96" s="30">
        <v>1</v>
      </c>
      <c r="D96" s="243">
        <v>0</v>
      </c>
      <c r="E96" s="243"/>
      <c r="F96" s="243"/>
      <c r="G96" s="30">
        <v>1</v>
      </c>
      <c r="H96" s="243">
        <v>0</v>
      </c>
      <c r="I96" s="243"/>
      <c r="J96" s="243"/>
      <c r="K96" s="30">
        <v>1</v>
      </c>
      <c r="L96" s="243">
        <v>0</v>
      </c>
      <c r="M96" s="243">
        <v>0</v>
      </c>
      <c r="N96" s="243">
        <v>0</v>
      </c>
      <c r="O96" s="30">
        <v>1</v>
      </c>
      <c r="P96" s="243">
        <v>0</v>
      </c>
      <c r="Q96" s="243"/>
      <c r="R96" s="243"/>
      <c r="S96" s="30">
        <v>1</v>
      </c>
      <c r="T96" s="243">
        <v>0</v>
      </c>
      <c r="U96" s="243"/>
      <c r="V96" s="243"/>
      <c r="W96" s="30">
        <v>1</v>
      </c>
      <c r="X96" s="243">
        <v>0</v>
      </c>
      <c r="Y96" s="243"/>
      <c r="Z96" s="243"/>
      <c r="AA96" s="30">
        <v>1</v>
      </c>
      <c r="AB96" s="243">
        <v>0</v>
      </c>
      <c r="AC96" s="243"/>
      <c r="AD96" s="243"/>
      <c r="AE96" s="30">
        <v>1</v>
      </c>
      <c r="AF96" s="243">
        <v>0</v>
      </c>
      <c r="AG96" s="243"/>
      <c r="AH96" s="73"/>
      <c r="AI96" s="29">
        <v>0</v>
      </c>
      <c r="AJ96" s="243"/>
      <c r="AK96" s="243"/>
      <c r="AL96" s="243"/>
      <c r="AM96" s="29">
        <v>0</v>
      </c>
      <c r="AN96" s="243"/>
      <c r="AO96" s="243"/>
      <c r="AP96" s="243"/>
      <c r="AQ96" s="29">
        <v>0</v>
      </c>
      <c r="AR96" s="243"/>
      <c r="AS96" s="243"/>
      <c r="AT96" s="243"/>
      <c r="AU96" s="135">
        <v>0</v>
      </c>
      <c r="AV96" s="243"/>
      <c r="AW96" s="243"/>
      <c r="AX96" s="243"/>
      <c r="AY96" s="128">
        <f t="shared" si="30"/>
        <v>8</v>
      </c>
    </row>
    <row r="97" spans="1:51" ht="90">
      <c r="A97" s="37"/>
      <c r="B97" s="6" t="s">
        <v>95</v>
      </c>
      <c r="C97" s="29">
        <v>2</v>
      </c>
      <c r="D97" s="24">
        <f>D89+D90+D94+D95+D96</f>
        <v>559</v>
      </c>
      <c r="E97" s="24">
        <f t="shared" ref="E97:AH97" si="31">E89+E90+E94+E95+E96</f>
        <v>327</v>
      </c>
      <c r="F97" s="24">
        <f t="shared" si="31"/>
        <v>223</v>
      </c>
      <c r="G97" s="29">
        <v>2</v>
      </c>
      <c r="H97" s="24">
        <f t="shared" si="31"/>
        <v>677</v>
      </c>
      <c r="I97" s="24">
        <f t="shared" si="31"/>
        <v>667</v>
      </c>
      <c r="J97" s="24">
        <f t="shared" si="31"/>
        <v>551</v>
      </c>
      <c r="K97" s="29">
        <v>2</v>
      </c>
      <c r="L97" s="24">
        <f t="shared" si="31"/>
        <v>340</v>
      </c>
      <c r="M97" s="24">
        <f t="shared" si="31"/>
        <v>344</v>
      </c>
      <c r="N97" s="24">
        <f t="shared" si="31"/>
        <v>239</v>
      </c>
      <c r="O97" s="29">
        <v>1</v>
      </c>
      <c r="P97" s="24">
        <f t="shared" si="31"/>
        <v>266</v>
      </c>
      <c r="Q97" s="24">
        <f t="shared" si="31"/>
        <v>246</v>
      </c>
      <c r="R97" s="24">
        <f t="shared" si="31"/>
        <v>107</v>
      </c>
      <c r="S97" s="29">
        <v>1</v>
      </c>
      <c r="T97" s="24">
        <f t="shared" si="31"/>
        <v>308</v>
      </c>
      <c r="U97" s="24">
        <f t="shared" si="31"/>
        <v>304</v>
      </c>
      <c r="V97" s="24">
        <f t="shared" si="31"/>
        <v>6</v>
      </c>
      <c r="W97" s="29">
        <v>2</v>
      </c>
      <c r="X97" s="24">
        <f t="shared" si="31"/>
        <v>624</v>
      </c>
      <c r="Y97" s="24">
        <f t="shared" si="31"/>
        <v>618</v>
      </c>
      <c r="Z97" s="24">
        <f t="shared" si="31"/>
        <v>476</v>
      </c>
      <c r="AA97" s="29">
        <v>2</v>
      </c>
      <c r="AB97" s="24">
        <f t="shared" si="31"/>
        <v>195</v>
      </c>
      <c r="AC97" s="24">
        <f t="shared" si="31"/>
        <v>191</v>
      </c>
      <c r="AD97" s="24">
        <f t="shared" si="31"/>
        <v>73</v>
      </c>
      <c r="AE97" s="29">
        <v>2</v>
      </c>
      <c r="AF97" s="24">
        <f t="shared" si="31"/>
        <v>231</v>
      </c>
      <c r="AG97" s="24">
        <f t="shared" si="31"/>
        <v>225</v>
      </c>
      <c r="AH97" s="74">
        <f t="shared" si="31"/>
        <v>91</v>
      </c>
      <c r="AI97" s="29">
        <v>0</v>
      </c>
      <c r="AJ97" s="243"/>
      <c r="AK97" s="243"/>
      <c r="AL97" s="243"/>
      <c r="AM97" s="29">
        <v>0</v>
      </c>
      <c r="AN97" s="243"/>
      <c r="AO97" s="243"/>
      <c r="AP97" s="243"/>
      <c r="AQ97" s="29">
        <v>0</v>
      </c>
      <c r="AR97" s="243"/>
      <c r="AS97" s="243"/>
      <c r="AT97" s="243"/>
      <c r="AU97" s="135">
        <v>0</v>
      </c>
      <c r="AV97" s="243"/>
      <c r="AW97" s="243"/>
      <c r="AX97" s="243"/>
      <c r="AY97" s="128">
        <f t="shared" si="30"/>
        <v>14</v>
      </c>
    </row>
    <row r="98" spans="1:51" s="27" customFormat="1" ht="15" customHeight="1">
      <c r="A98" s="167"/>
      <c r="B98" s="172" t="s">
        <v>79</v>
      </c>
      <c r="C98" s="29">
        <v>2</v>
      </c>
      <c r="D98" s="243">
        <v>10</v>
      </c>
      <c r="E98" s="56">
        <v>10</v>
      </c>
      <c r="F98" s="243">
        <v>2</v>
      </c>
      <c r="G98" s="29">
        <v>2</v>
      </c>
      <c r="H98" s="243">
        <v>8</v>
      </c>
      <c r="I98" s="243">
        <v>8</v>
      </c>
      <c r="J98" s="243">
        <v>0</v>
      </c>
      <c r="K98" s="29">
        <v>2</v>
      </c>
      <c r="L98" s="243">
        <v>4</v>
      </c>
      <c r="M98" s="243">
        <v>4</v>
      </c>
      <c r="N98" s="243">
        <v>4</v>
      </c>
      <c r="O98" s="29">
        <v>2</v>
      </c>
      <c r="P98" s="243">
        <v>0</v>
      </c>
      <c r="Q98" s="243">
        <v>0</v>
      </c>
      <c r="R98" s="243">
        <v>0</v>
      </c>
      <c r="S98" s="29">
        <v>2</v>
      </c>
      <c r="T98" s="243">
        <v>5</v>
      </c>
      <c r="U98" s="24">
        <v>5</v>
      </c>
      <c r="V98" s="243">
        <v>0</v>
      </c>
      <c r="W98" s="29">
        <v>2</v>
      </c>
      <c r="X98" s="243">
        <v>0</v>
      </c>
      <c r="Y98" s="243">
        <v>0</v>
      </c>
      <c r="Z98" s="243">
        <v>0</v>
      </c>
      <c r="AA98" s="29">
        <v>2</v>
      </c>
      <c r="AB98" s="243">
        <v>2</v>
      </c>
      <c r="AC98" s="243">
        <v>2</v>
      </c>
      <c r="AD98" s="243">
        <v>2</v>
      </c>
      <c r="AE98" s="29">
        <v>2</v>
      </c>
      <c r="AF98" s="243">
        <v>2</v>
      </c>
      <c r="AG98" s="243">
        <v>0</v>
      </c>
      <c r="AH98" s="73">
        <v>0</v>
      </c>
      <c r="AI98" s="29">
        <v>0</v>
      </c>
      <c r="AJ98" s="243">
        <v>0</v>
      </c>
      <c r="AK98" s="243">
        <v>0</v>
      </c>
      <c r="AL98" s="243">
        <v>0</v>
      </c>
      <c r="AM98" s="29">
        <v>1</v>
      </c>
      <c r="AN98" s="243">
        <v>0</v>
      </c>
      <c r="AO98" s="243">
        <v>0</v>
      </c>
      <c r="AP98" s="243">
        <v>0</v>
      </c>
      <c r="AQ98" s="29">
        <v>0</v>
      </c>
      <c r="AR98" s="243">
        <v>0</v>
      </c>
      <c r="AS98" s="243">
        <v>0</v>
      </c>
      <c r="AT98" s="243">
        <v>0</v>
      </c>
      <c r="AU98" s="135">
        <v>0</v>
      </c>
      <c r="AV98" s="243">
        <v>0</v>
      </c>
      <c r="AW98" s="243">
        <v>0</v>
      </c>
      <c r="AX98" s="243">
        <v>0</v>
      </c>
      <c r="AY98" s="128">
        <f t="shared" si="30"/>
        <v>17</v>
      </c>
    </row>
    <row r="99" spans="1:51" ht="90">
      <c r="A99" s="244"/>
      <c r="B99" s="171" t="s">
        <v>123</v>
      </c>
      <c r="C99" s="29">
        <v>1</v>
      </c>
      <c r="D99" s="243">
        <v>0</v>
      </c>
      <c r="E99" s="243">
        <v>0</v>
      </c>
      <c r="F99" s="243">
        <v>0</v>
      </c>
      <c r="G99" s="29">
        <v>1</v>
      </c>
      <c r="H99" s="243">
        <v>0</v>
      </c>
      <c r="I99" s="243">
        <v>0</v>
      </c>
      <c r="J99" s="243">
        <v>0</v>
      </c>
      <c r="K99" s="29">
        <v>1</v>
      </c>
      <c r="L99" s="243">
        <v>309</v>
      </c>
      <c r="M99" s="243">
        <v>309</v>
      </c>
      <c r="N99" s="243">
        <v>0</v>
      </c>
      <c r="O99" s="29">
        <v>1</v>
      </c>
      <c r="P99" s="243">
        <v>0</v>
      </c>
      <c r="Q99" s="243">
        <v>0</v>
      </c>
      <c r="R99" s="243">
        <v>0</v>
      </c>
      <c r="S99" s="29">
        <v>1</v>
      </c>
      <c r="T99" s="243">
        <v>0</v>
      </c>
      <c r="U99" s="243">
        <v>0</v>
      </c>
      <c r="V99" s="243"/>
      <c r="W99" s="29">
        <v>1</v>
      </c>
      <c r="X99" s="243">
        <v>0</v>
      </c>
      <c r="Y99" s="243">
        <v>0</v>
      </c>
      <c r="Z99" s="243">
        <v>0</v>
      </c>
      <c r="AA99" s="29">
        <v>1</v>
      </c>
      <c r="AB99" s="243">
        <v>0</v>
      </c>
      <c r="AC99" s="243"/>
      <c r="AD99" s="243"/>
      <c r="AE99" s="29">
        <v>1</v>
      </c>
      <c r="AF99" s="243">
        <v>0</v>
      </c>
      <c r="AG99" s="243"/>
      <c r="AH99" s="73"/>
      <c r="AI99" s="29">
        <v>0</v>
      </c>
      <c r="AJ99" s="243"/>
      <c r="AK99" s="243"/>
      <c r="AL99" s="243"/>
      <c r="AM99" s="29">
        <v>0</v>
      </c>
      <c r="AN99" s="243"/>
      <c r="AO99" s="243"/>
      <c r="AP99" s="243"/>
      <c r="AQ99" s="29">
        <v>0</v>
      </c>
      <c r="AR99" s="243"/>
      <c r="AS99" s="243"/>
      <c r="AT99" s="243"/>
      <c r="AU99" s="135">
        <v>0</v>
      </c>
      <c r="AV99" s="243"/>
      <c r="AW99" s="243"/>
      <c r="AX99" s="243"/>
      <c r="AY99" s="128">
        <f t="shared" si="30"/>
        <v>8</v>
      </c>
    </row>
    <row r="100" spans="1:51" ht="60">
      <c r="A100" s="244"/>
      <c r="B100" s="85" t="s">
        <v>124</v>
      </c>
      <c r="C100" s="29">
        <v>0</v>
      </c>
      <c r="D100" s="243"/>
      <c r="E100" s="243"/>
      <c r="F100" s="243"/>
      <c r="G100" s="29">
        <v>0</v>
      </c>
      <c r="H100" s="243"/>
      <c r="I100" s="243"/>
      <c r="J100" s="243"/>
      <c r="K100" s="29">
        <v>0</v>
      </c>
      <c r="L100" s="243"/>
      <c r="M100" s="243"/>
      <c r="N100" s="243"/>
      <c r="O100" s="29">
        <v>0</v>
      </c>
      <c r="P100" s="243"/>
      <c r="Q100" s="243"/>
      <c r="R100" s="243"/>
      <c r="S100" s="29">
        <v>0</v>
      </c>
      <c r="T100" s="243"/>
      <c r="U100" s="243"/>
      <c r="V100" s="243"/>
      <c r="W100" s="29">
        <v>0</v>
      </c>
      <c r="X100" s="243"/>
      <c r="Y100" s="243"/>
      <c r="Z100" s="243"/>
      <c r="AA100" s="29">
        <v>0</v>
      </c>
      <c r="AB100" s="243"/>
      <c r="AC100" s="243"/>
      <c r="AD100" s="243"/>
      <c r="AE100" s="29">
        <v>0</v>
      </c>
      <c r="AF100" s="243"/>
      <c r="AG100" s="243"/>
      <c r="AH100" s="73"/>
      <c r="AI100" s="29">
        <v>2</v>
      </c>
      <c r="AJ100" s="243"/>
      <c r="AK100" s="243"/>
      <c r="AL100" s="243"/>
      <c r="AM100" s="29">
        <v>0</v>
      </c>
      <c r="AN100" s="243"/>
      <c r="AO100" s="243"/>
      <c r="AP100" s="243"/>
      <c r="AQ100" s="29">
        <v>0</v>
      </c>
      <c r="AR100" s="243"/>
      <c r="AS100" s="243"/>
      <c r="AT100" s="243"/>
      <c r="AU100" s="133">
        <v>0</v>
      </c>
      <c r="AV100" s="243"/>
      <c r="AW100" s="243"/>
      <c r="AX100" s="243"/>
      <c r="AY100" s="128">
        <f t="shared" si="30"/>
        <v>2</v>
      </c>
    </row>
    <row r="101" spans="1:51" ht="75">
      <c r="A101" s="244"/>
      <c r="B101" s="86" t="s">
        <v>125</v>
      </c>
      <c r="C101" s="149">
        <v>0</v>
      </c>
      <c r="D101" s="56">
        <v>0</v>
      </c>
      <c r="E101" s="56">
        <v>0</v>
      </c>
      <c r="F101" s="56">
        <v>0</v>
      </c>
      <c r="G101" s="149">
        <v>0</v>
      </c>
      <c r="H101" s="56">
        <v>0</v>
      </c>
      <c r="I101" s="56">
        <v>0</v>
      </c>
      <c r="J101" s="56">
        <v>0</v>
      </c>
      <c r="K101" s="149">
        <v>1</v>
      </c>
      <c r="L101" s="56">
        <v>0</v>
      </c>
      <c r="M101" s="56">
        <v>0</v>
      </c>
      <c r="N101" s="56">
        <v>0</v>
      </c>
      <c r="O101" s="149">
        <v>1</v>
      </c>
      <c r="P101" s="56">
        <v>0</v>
      </c>
      <c r="Q101" s="56">
        <v>0</v>
      </c>
      <c r="R101" s="56">
        <v>0</v>
      </c>
      <c r="S101" s="149">
        <v>1</v>
      </c>
      <c r="T101" s="56">
        <v>0</v>
      </c>
      <c r="U101" s="56">
        <v>0</v>
      </c>
      <c r="V101" s="56">
        <v>0</v>
      </c>
      <c r="W101" s="149">
        <v>0</v>
      </c>
      <c r="X101" s="56">
        <v>0</v>
      </c>
      <c r="Y101" s="56">
        <v>0</v>
      </c>
      <c r="Z101" s="56">
        <v>0</v>
      </c>
      <c r="AA101" s="149">
        <v>0</v>
      </c>
      <c r="AB101" s="56">
        <v>0</v>
      </c>
      <c r="AC101" s="56">
        <v>0</v>
      </c>
      <c r="AD101" s="56">
        <v>0</v>
      </c>
      <c r="AE101" s="149">
        <v>0</v>
      </c>
      <c r="AF101" s="56">
        <v>0</v>
      </c>
      <c r="AG101" s="56">
        <v>0</v>
      </c>
      <c r="AH101" s="75">
        <v>0</v>
      </c>
      <c r="AI101" s="149">
        <v>0</v>
      </c>
      <c r="AJ101" s="56">
        <v>422</v>
      </c>
      <c r="AK101" s="56">
        <v>422</v>
      </c>
      <c r="AL101" s="56">
        <v>422</v>
      </c>
      <c r="AM101" s="149"/>
      <c r="AN101" s="56">
        <v>0</v>
      </c>
      <c r="AO101" s="56">
        <v>0</v>
      </c>
      <c r="AP101" s="56">
        <v>0</v>
      </c>
      <c r="AQ101" s="149">
        <v>0</v>
      </c>
      <c r="AR101" s="56">
        <v>0</v>
      </c>
      <c r="AS101" s="56">
        <v>0</v>
      </c>
      <c r="AT101" s="56">
        <v>0</v>
      </c>
      <c r="AU101" s="129"/>
      <c r="AV101" s="56">
        <v>0</v>
      </c>
      <c r="AW101" s="56">
        <v>0</v>
      </c>
      <c r="AX101" s="56">
        <v>0</v>
      </c>
      <c r="AY101" s="128">
        <f t="shared" si="30"/>
        <v>3</v>
      </c>
    </row>
    <row r="102" spans="1:51" ht="75">
      <c r="A102" s="244"/>
      <c r="B102" s="110" t="s">
        <v>126</v>
      </c>
      <c r="C102" s="101">
        <v>1</v>
      </c>
      <c r="D102" s="102">
        <v>0</v>
      </c>
      <c r="E102" s="102">
        <v>0</v>
      </c>
      <c r="F102" s="102">
        <v>0</v>
      </c>
      <c r="G102" s="101">
        <v>1</v>
      </c>
      <c r="H102" s="102">
        <v>0</v>
      </c>
      <c r="I102" s="102">
        <v>0</v>
      </c>
      <c r="J102" s="102">
        <v>0</v>
      </c>
      <c r="K102" s="101">
        <v>1</v>
      </c>
      <c r="L102" s="102">
        <v>86</v>
      </c>
      <c r="M102" s="102">
        <v>86</v>
      </c>
      <c r="N102" s="102">
        <v>20</v>
      </c>
      <c r="O102" s="101">
        <v>1</v>
      </c>
      <c r="P102" s="102">
        <v>62</v>
      </c>
      <c r="Q102" s="102">
        <v>62</v>
      </c>
      <c r="R102" s="102">
        <v>9</v>
      </c>
      <c r="S102" s="101">
        <v>1</v>
      </c>
      <c r="T102" s="102">
        <v>160</v>
      </c>
      <c r="U102" s="102">
        <v>160</v>
      </c>
      <c r="V102" s="102">
        <v>39</v>
      </c>
      <c r="W102" s="101">
        <v>1</v>
      </c>
      <c r="X102" s="102">
        <v>0</v>
      </c>
      <c r="Y102" s="102">
        <v>0</v>
      </c>
      <c r="Z102" s="102">
        <v>0</v>
      </c>
      <c r="AA102" s="101">
        <v>1</v>
      </c>
      <c r="AB102" s="102">
        <v>0</v>
      </c>
      <c r="AC102" s="102">
        <v>0</v>
      </c>
      <c r="AD102" s="102">
        <v>0</v>
      </c>
      <c r="AE102" s="101">
        <v>1</v>
      </c>
      <c r="AF102" s="102">
        <v>0</v>
      </c>
      <c r="AG102" s="102">
        <v>0</v>
      </c>
      <c r="AH102" s="104">
        <v>0</v>
      </c>
      <c r="AI102" s="101">
        <v>0</v>
      </c>
      <c r="AJ102" s="102">
        <v>0</v>
      </c>
      <c r="AK102" s="102">
        <v>0</v>
      </c>
      <c r="AL102" s="102">
        <v>0</v>
      </c>
      <c r="AM102" s="101">
        <v>0</v>
      </c>
      <c r="AN102" s="102">
        <v>0</v>
      </c>
      <c r="AO102" s="102">
        <v>0</v>
      </c>
      <c r="AP102" s="102">
        <v>0</v>
      </c>
      <c r="AQ102" s="101">
        <v>1</v>
      </c>
      <c r="AR102" s="102">
        <v>42</v>
      </c>
      <c r="AS102" s="102">
        <v>42</v>
      </c>
      <c r="AT102" s="102">
        <v>9</v>
      </c>
      <c r="AU102" s="134">
        <v>0</v>
      </c>
      <c r="AV102" s="102">
        <v>0</v>
      </c>
      <c r="AW102" s="102">
        <v>0</v>
      </c>
      <c r="AX102" s="102">
        <v>0</v>
      </c>
      <c r="AY102" s="128">
        <f t="shared" si="30"/>
        <v>9</v>
      </c>
    </row>
    <row r="103" spans="1:51" ht="90.75" thickBot="1">
      <c r="A103" s="244"/>
      <c r="B103" s="169" t="s">
        <v>127</v>
      </c>
      <c r="C103" s="30">
        <v>1</v>
      </c>
      <c r="D103" s="243">
        <v>83</v>
      </c>
      <c r="E103" s="243">
        <v>83</v>
      </c>
      <c r="F103" s="243">
        <v>0</v>
      </c>
      <c r="G103" s="30">
        <v>1</v>
      </c>
      <c r="H103" s="243">
        <v>85</v>
      </c>
      <c r="I103" s="243">
        <v>83</v>
      </c>
      <c r="J103" s="243">
        <v>0</v>
      </c>
      <c r="K103" s="30">
        <v>1</v>
      </c>
      <c r="L103" s="243">
        <v>36</v>
      </c>
      <c r="M103" s="243">
        <v>36</v>
      </c>
      <c r="N103" s="243">
        <v>0</v>
      </c>
      <c r="O103" s="30">
        <v>1</v>
      </c>
      <c r="P103" s="243">
        <v>36</v>
      </c>
      <c r="Q103" s="243">
        <v>36</v>
      </c>
      <c r="R103" s="243">
        <v>0</v>
      </c>
      <c r="S103" s="30">
        <v>1</v>
      </c>
      <c r="T103" s="243">
        <v>97</v>
      </c>
      <c r="U103" s="243">
        <v>97</v>
      </c>
      <c r="V103" s="243">
        <v>0</v>
      </c>
      <c r="W103" s="30">
        <v>1</v>
      </c>
      <c r="X103" s="243">
        <v>85</v>
      </c>
      <c r="Y103" s="243">
        <v>85</v>
      </c>
      <c r="Z103" s="243">
        <v>0</v>
      </c>
      <c r="AA103" s="30">
        <v>1</v>
      </c>
      <c r="AB103" s="243">
        <v>44</v>
      </c>
      <c r="AC103" s="243">
        <v>44</v>
      </c>
      <c r="AD103" s="243">
        <v>0</v>
      </c>
      <c r="AE103" s="30">
        <v>1</v>
      </c>
      <c r="AF103" s="243">
        <v>119</v>
      </c>
      <c r="AG103" s="243">
        <v>119</v>
      </c>
      <c r="AH103" s="73">
        <v>0</v>
      </c>
      <c r="AI103" s="30">
        <v>0</v>
      </c>
      <c r="AJ103" s="243">
        <v>0</v>
      </c>
      <c r="AK103" s="243">
        <v>0</v>
      </c>
      <c r="AL103" s="243">
        <v>0</v>
      </c>
      <c r="AM103" s="30">
        <v>0</v>
      </c>
      <c r="AN103" s="243">
        <v>0</v>
      </c>
      <c r="AO103" s="243">
        <v>0</v>
      </c>
      <c r="AP103" s="243">
        <v>0</v>
      </c>
      <c r="AQ103" s="29">
        <v>0</v>
      </c>
      <c r="AR103" s="243">
        <v>105</v>
      </c>
      <c r="AS103" s="243">
        <v>105</v>
      </c>
      <c r="AT103" s="243">
        <v>0</v>
      </c>
      <c r="AU103" s="30">
        <f t="shared" ref="AU103" si="32">AU94+AU95+AU96+AU97+AU98+AU99+AU100+AU102</f>
        <v>0</v>
      </c>
      <c r="AV103" s="243">
        <v>0</v>
      </c>
      <c r="AW103" s="243">
        <v>0</v>
      </c>
      <c r="AX103" s="243">
        <v>0</v>
      </c>
      <c r="AY103" s="87">
        <f t="shared" si="30"/>
        <v>8</v>
      </c>
    </row>
    <row r="104" spans="1:51" ht="29.25" thickBot="1">
      <c r="A104" s="244"/>
      <c r="B104" s="10" t="s">
        <v>80</v>
      </c>
      <c r="C104" s="29">
        <f>C103+C102+C101+C100+C99+C98+C97+C96+C95</f>
        <v>10</v>
      </c>
      <c r="D104" s="59">
        <f t="shared" ref="D104:G104" si="33">D103+D102+D101+D100+D99+D98+D97+D96+D95</f>
        <v>663</v>
      </c>
      <c r="E104" s="59">
        <f t="shared" si="33"/>
        <v>431</v>
      </c>
      <c r="F104" s="59">
        <f t="shared" si="33"/>
        <v>232</v>
      </c>
      <c r="G104" s="29">
        <f t="shared" si="33"/>
        <v>10</v>
      </c>
      <c r="H104" s="58">
        <f t="shared" ref="H104:AX104" si="34">H95+H96+H97+H98+H99+H100+H101+H103</f>
        <v>810</v>
      </c>
      <c r="I104" s="58">
        <f t="shared" si="34"/>
        <v>798</v>
      </c>
      <c r="J104" s="58">
        <f t="shared" si="34"/>
        <v>573</v>
      </c>
      <c r="K104" s="29">
        <f t="shared" ref="K104" si="35">K103+K102+K101+K100+K99+K98+K97+K96+K95</f>
        <v>11</v>
      </c>
      <c r="L104" s="58">
        <f t="shared" si="34"/>
        <v>702</v>
      </c>
      <c r="M104" s="58">
        <f t="shared" si="34"/>
        <v>706</v>
      </c>
      <c r="N104" s="58">
        <f t="shared" si="34"/>
        <v>249</v>
      </c>
      <c r="O104" s="29">
        <f t="shared" ref="O104" si="36">O103+O102+O101+O100+O99+O98+O97+O96+O95</f>
        <v>10</v>
      </c>
      <c r="P104" s="58">
        <f t="shared" si="34"/>
        <v>328</v>
      </c>
      <c r="Q104" s="58">
        <f t="shared" si="34"/>
        <v>308</v>
      </c>
      <c r="R104" s="58">
        <f t="shared" si="34"/>
        <v>110</v>
      </c>
      <c r="S104" s="29">
        <f t="shared" ref="S104" si="37">S103+S102+S101+S100+S99+S98+S97+S96+S95</f>
        <v>10</v>
      </c>
      <c r="T104" s="58">
        <f t="shared" si="34"/>
        <v>438</v>
      </c>
      <c r="U104" s="58">
        <f t="shared" si="34"/>
        <v>434</v>
      </c>
      <c r="V104" s="58">
        <f t="shared" si="34"/>
        <v>10</v>
      </c>
      <c r="W104" s="29">
        <f t="shared" ref="W104" si="38">W103+W102+W101+W100+W99+W98+W97+W96+W95</f>
        <v>10</v>
      </c>
      <c r="X104" s="58">
        <f t="shared" si="34"/>
        <v>717</v>
      </c>
      <c r="Y104" s="58">
        <f t="shared" si="34"/>
        <v>711</v>
      </c>
      <c r="Z104" s="58">
        <f t="shared" si="34"/>
        <v>480</v>
      </c>
      <c r="AA104" s="29">
        <f t="shared" ref="AA104" si="39">AA103+AA102+AA101+AA100+AA99+AA98+AA97+AA96+AA95</f>
        <v>10</v>
      </c>
      <c r="AB104" s="58">
        <f t="shared" si="34"/>
        <v>246</v>
      </c>
      <c r="AC104" s="58">
        <f t="shared" si="34"/>
        <v>242</v>
      </c>
      <c r="AD104" s="58">
        <f t="shared" si="34"/>
        <v>80</v>
      </c>
      <c r="AE104" s="29">
        <f t="shared" ref="AE104" si="40">AE103+AE102+AE101+AE100+AE99+AE98+AE97+AE96+AE95</f>
        <v>10</v>
      </c>
      <c r="AF104" s="58">
        <f t="shared" si="34"/>
        <v>357</v>
      </c>
      <c r="AG104" s="58">
        <f t="shared" si="34"/>
        <v>349</v>
      </c>
      <c r="AH104" s="58">
        <f t="shared" si="34"/>
        <v>96</v>
      </c>
      <c r="AI104" s="29">
        <f t="shared" ref="AI104" si="41">AI103+AI102+AI101+AI100+AI99+AI98+AI97+AI96+AI95</f>
        <v>2</v>
      </c>
      <c r="AJ104" s="58">
        <f t="shared" si="34"/>
        <v>422</v>
      </c>
      <c r="AK104" s="58">
        <f t="shared" si="34"/>
        <v>422</v>
      </c>
      <c r="AL104" s="58">
        <f t="shared" si="34"/>
        <v>422</v>
      </c>
      <c r="AM104" s="29">
        <f t="shared" ref="AM104" si="42">AM103+AM102+AM101+AM100+AM99+AM98+AM97+AM96+AM95</f>
        <v>1</v>
      </c>
      <c r="AN104" s="58">
        <f t="shared" si="34"/>
        <v>0</v>
      </c>
      <c r="AO104" s="58">
        <f t="shared" si="34"/>
        <v>0</v>
      </c>
      <c r="AP104" s="58">
        <f t="shared" si="34"/>
        <v>0</v>
      </c>
      <c r="AQ104" s="29">
        <f t="shared" ref="AQ104" si="43">AQ103+AQ102+AQ101+AQ100+AQ99+AQ98+AQ97+AQ96+AQ95</f>
        <v>1</v>
      </c>
      <c r="AR104" s="58">
        <f t="shared" si="34"/>
        <v>105</v>
      </c>
      <c r="AS104" s="58">
        <f t="shared" si="34"/>
        <v>105</v>
      </c>
      <c r="AT104" s="58">
        <f t="shared" si="34"/>
        <v>0</v>
      </c>
      <c r="AU104" s="29">
        <f t="shared" ref="AU104" si="44">AU103+AU102+AU101+AU100+AU99+AU98+AU97+AU96+AU95</f>
        <v>0</v>
      </c>
      <c r="AV104" s="58">
        <f t="shared" si="34"/>
        <v>0</v>
      </c>
      <c r="AW104" s="58">
        <f t="shared" si="34"/>
        <v>0</v>
      </c>
      <c r="AX104" s="58">
        <f t="shared" si="34"/>
        <v>0</v>
      </c>
      <c r="AY104" s="88">
        <f>AU104+AQ104+AM104+AI104+AE104+AA104+W104+S104+O104+K104+G104+C104</f>
        <v>85</v>
      </c>
    </row>
    <row r="105" spans="1:51" ht="60.75" thickBot="1">
      <c r="A105" s="244"/>
      <c r="B105" s="9" t="s">
        <v>81</v>
      </c>
      <c r="C105" s="29">
        <v>1</v>
      </c>
      <c r="D105" s="243">
        <v>1117</v>
      </c>
      <c r="E105" s="243">
        <v>945</v>
      </c>
      <c r="F105" s="243">
        <v>564</v>
      </c>
      <c r="G105" s="29">
        <v>1</v>
      </c>
      <c r="H105" s="243">
        <v>1513</v>
      </c>
      <c r="I105" s="243">
        <v>1482</v>
      </c>
      <c r="J105" s="243">
        <v>709</v>
      </c>
      <c r="K105" s="29">
        <v>1</v>
      </c>
      <c r="L105" s="243">
        <v>603</v>
      </c>
      <c r="M105" s="243">
        <v>588</v>
      </c>
      <c r="N105" s="243">
        <v>247</v>
      </c>
      <c r="O105" s="29">
        <v>1</v>
      </c>
      <c r="P105" s="243">
        <v>1552</v>
      </c>
      <c r="Q105" s="243">
        <v>1519</v>
      </c>
      <c r="R105" s="243">
        <v>1044</v>
      </c>
      <c r="S105" s="29">
        <v>1</v>
      </c>
      <c r="T105" s="243">
        <v>1407</v>
      </c>
      <c r="U105" s="24">
        <v>1368</v>
      </c>
      <c r="V105" s="243">
        <v>0</v>
      </c>
      <c r="W105" s="29">
        <v>1</v>
      </c>
      <c r="X105" s="243">
        <v>733</v>
      </c>
      <c r="Y105" s="243">
        <v>721</v>
      </c>
      <c r="Z105" s="243">
        <v>501</v>
      </c>
      <c r="AA105" s="29">
        <v>1</v>
      </c>
      <c r="AB105" s="243">
        <v>1117</v>
      </c>
      <c r="AC105" s="243">
        <v>945</v>
      </c>
      <c r="AD105" s="243">
        <v>602</v>
      </c>
      <c r="AE105" s="29">
        <v>1</v>
      </c>
      <c r="AF105" s="243">
        <v>1513</v>
      </c>
      <c r="AG105" s="243">
        <v>1482</v>
      </c>
      <c r="AH105" s="73">
        <v>476</v>
      </c>
      <c r="AI105" s="29">
        <v>0</v>
      </c>
      <c r="AJ105" s="243">
        <v>0</v>
      </c>
      <c r="AK105" s="243">
        <v>0</v>
      </c>
      <c r="AL105" s="243">
        <v>0</v>
      </c>
      <c r="AM105" s="29">
        <v>0</v>
      </c>
      <c r="AN105" s="243">
        <v>0</v>
      </c>
      <c r="AO105" s="243">
        <v>0</v>
      </c>
      <c r="AP105" s="243">
        <v>0</v>
      </c>
      <c r="AQ105" s="29">
        <v>0</v>
      </c>
      <c r="AR105" s="243">
        <v>603</v>
      </c>
      <c r="AS105" s="243">
        <v>588</v>
      </c>
      <c r="AT105" s="243">
        <v>277</v>
      </c>
      <c r="AU105" s="133">
        <v>0</v>
      </c>
      <c r="AV105" s="243">
        <v>0</v>
      </c>
      <c r="AW105" s="243">
        <v>0</v>
      </c>
      <c r="AX105" s="243">
        <v>0</v>
      </c>
      <c r="AY105" s="205">
        <f>C105+G105+K105+O105+S105+W105+AA105+AE105++AI105+AM105+AQ105+AU105</f>
        <v>8</v>
      </c>
    </row>
    <row r="106" spans="1:51" ht="60.75" thickBot="1">
      <c r="A106" s="244"/>
      <c r="B106" s="9" t="s">
        <v>82</v>
      </c>
      <c r="C106" s="149">
        <v>1</v>
      </c>
      <c r="D106" s="56">
        <v>0</v>
      </c>
      <c r="E106" s="56"/>
      <c r="F106" s="56"/>
      <c r="G106" s="149">
        <v>1</v>
      </c>
      <c r="H106" s="56">
        <v>0</v>
      </c>
      <c r="I106" s="56"/>
      <c r="J106" s="56"/>
      <c r="K106" s="149">
        <v>1</v>
      </c>
      <c r="L106" s="56">
        <v>0</v>
      </c>
      <c r="M106" s="56"/>
      <c r="N106" s="56"/>
      <c r="O106" s="149">
        <v>1</v>
      </c>
      <c r="P106" s="56">
        <v>0</v>
      </c>
      <c r="Q106" s="56"/>
      <c r="R106" s="56"/>
      <c r="S106" s="149">
        <v>1</v>
      </c>
      <c r="T106" s="56">
        <v>0</v>
      </c>
      <c r="U106" s="56"/>
      <c r="V106" s="56"/>
      <c r="W106" s="149">
        <v>1</v>
      </c>
      <c r="X106" s="56">
        <v>0</v>
      </c>
      <c r="Y106" s="56"/>
      <c r="Z106" s="56"/>
      <c r="AA106" s="149">
        <v>1</v>
      </c>
      <c r="AB106" s="56">
        <v>0</v>
      </c>
      <c r="AC106" s="56"/>
      <c r="AD106" s="56"/>
      <c r="AE106" s="149">
        <v>1</v>
      </c>
      <c r="AF106" s="56">
        <v>0</v>
      </c>
      <c r="AG106" s="56"/>
      <c r="AH106" s="75"/>
      <c r="AI106" s="149">
        <v>0</v>
      </c>
      <c r="AJ106" s="56"/>
      <c r="AK106" s="56"/>
      <c r="AL106" s="56"/>
      <c r="AM106" s="149">
        <v>0</v>
      </c>
      <c r="AN106" s="56"/>
      <c r="AO106" s="56"/>
      <c r="AP106" s="56"/>
      <c r="AQ106" s="149">
        <v>0</v>
      </c>
      <c r="AR106" s="56"/>
      <c r="AS106" s="56"/>
      <c r="AT106" s="56"/>
      <c r="AU106" s="133">
        <v>0</v>
      </c>
      <c r="AV106" s="56"/>
      <c r="AW106" s="56"/>
      <c r="AX106" s="56"/>
      <c r="AY106" s="205">
        <f>C106+G106+K106+O106+S106+W106+AA106+AE106++AI106+AM106+AQ106+AU106</f>
        <v>8</v>
      </c>
    </row>
    <row r="107" spans="1:51" ht="60">
      <c r="A107" s="244"/>
      <c r="B107" s="116" t="s">
        <v>128</v>
      </c>
      <c r="C107" s="101">
        <v>0</v>
      </c>
      <c r="D107" s="102"/>
      <c r="E107" s="102"/>
      <c r="F107" s="102"/>
      <c r="G107" s="101">
        <v>0</v>
      </c>
      <c r="H107" s="102"/>
      <c r="I107" s="102"/>
      <c r="J107" s="102"/>
      <c r="K107" s="101">
        <v>0</v>
      </c>
      <c r="L107" s="102"/>
      <c r="M107" s="102"/>
      <c r="N107" s="102"/>
      <c r="O107" s="101">
        <v>0</v>
      </c>
      <c r="P107" s="102"/>
      <c r="Q107" s="102"/>
      <c r="R107" s="102"/>
      <c r="S107" s="101">
        <v>0</v>
      </c>
      <c r="T107" s="102"/>
      <c r="U107" s="102"/>
      <c r="V107" s="102"/>
      <c r="W107" s="101">
        <v>0</v>
      </c>
      <c r="X107" s="102"/>
      <c r="Y107" s="102"/>
      <c r="Z107" s="102"/>
      <c r="AA107" s="101">
        <v>0</v>
      </c>
      <c r="AB107" s="102"/>
      <c r="AC107" s="102"/>
      <c r="AD107" s="102"/>
      <c r="AE107" s="101">
        <v>0</v>
      </c>
      <c r="AF107" s="102"/>
      <c r="AG107" s="102"/>
      <c r="AH107" s="104"/>
      <c r="AI107" s="101">
        <v>0</v>
      </c>
      <c r="AJ107" s="102"/>
      <c r="AK107" s="102"/>
      <c r="AL107" s="102"/>
      <c r="AM107" s="101">
        <v>0</v>
      </c>
      <c r="AN107" s="102"/>
      <c r="AO107" s="102"/>
      <c r="AP107" s="102"/>
      <c r="AQ107" s="101">
        <v>1</v>
      </c>
      <c r="AR107" s="102"/>
      <c r="AS107" s="102"/>
      <c r="AT107" s="102"/>
      <c r="AU107" s="134">
        <v>0</v>
      </c>
      <c r="AV107" s="102"/>
      <c r="AW107" s="102"/>
      <c r="AX107" s="102"/>
      <c r="AY107" s="205">
        <f>C107+G107+K107+O107+S107+W107+AA107+AE107++AI107+AM107+AQ107+AU107</f>
        <v>1</v>
      </c>
    </row>
    <row r="108" spans="1:51" ht="75.75" thickBot="1">
      <c r="A108" s="244"/>
      <c r="B108" s="83" t="s">
        <v>129</v>
      </c>
      <c r="C108" s="29">
        <v>0</v>
      </c>
      <c r="D108" s="243"/>
      <c r="E108" s="243"/>
      <c r="F108" s="243"/>
      <c r="G108" s="29">
        <v>0</v>
      </c>
      <c r="H108" s="243"/>
      <c r="I108" s="243"/>
      <c r="J108" s="243"/>
      <c r="K108" s="29">
        <v>0</v>
      </c>
      <c r="L108" s="243"/>
      <c r="M108" s="243"/>
      <c r="N108" s="243"/>
      <c r="O108" s="29">
        <v>0</v>
      </c>
      <c r="P108" s="243"/>
      <c r="Q108" s="243"/>
      <c r="R108" s="243"/>
      <c r="S108" s="29">
        <v>0</v>
      </c>
      <c r="T108" s="243"/>
      <c r="U108" s="243"/>
      <c r="V108" s="243"/>
      <c r="W108" s="29">
        <v>0</v>
      </c>
      <c r="X108" s="243"/>
      <c r="Y108" s="243"/>
      <c r="Z108" s="243"/>
      <c r="AA108" s="29">
        <v>0</v>
      </c>
      <c r="AB108" s="243"/>
      <c r="AC108" s="243"/>
      <c r="AD108" s="243"/>
      <c r="AE108" s="29">
        <v>0</v>
      </c>
      <c r="AF108" s="243"/>
      <c r="AG108" s="243"/>
      <c r="AH108" s="73"/>
      <c r="AI108" s="29">
        <v>0</v>
      </c>
      <c r="AJ108" s="243"/>
      <c r="AK108" s="243"/>
      <c r="AL108" s="243"/>
      <c r="AM108" s="29">
        <v>0</v>
      </c>
      <c r="AN108" s="243"/>
      <c r="AO108" s="243"/>
      <c r="AP108" s="243"/>
      <c r="AQ108" s="29">
        <v>0</v>
      </c>
      <c r="AR108" s="243"/>
      <c r="AS108" s="243"/>
      <c r="AT108" s="243"/>
      <c r="AU108" s="29">
        <f t="shared" ref="AU108" si="45">AU104+AU105+AU106+AU107+AU107</f>
        <v>0</v>
      </c>
      <c r="AV108" s="243"/>
      <c r="AW108" s="243"/>
      <c r="AX108" s="243"/>
      <c r="AY108" s="88"/>
    </row>
    <row r="109" spans="1:51" ht="15.75" thickBot="1">
      <c r="A109" s="244"/>
      <c r="B109" s="7" t="s">
        <v>83</v>
      </c>
      <c r="C109" s="29">
        <f>C108+C107+C106+C105</f>
        <v>2</v>
      </c>
      <c r="D109" s="59">
        <f t="shared" ref="D109:AX109" si="46">D105+D106+D107+D108+D108</f>
        <v>1117</v>
      </c>
      <c r="E109" s="59">
        <f t="shared" si="46"/>
        <v>945</v>
      </c>
      <c r="F109" s="59">
        <f t="shared" si="46"/>
        <v>564</v>
      </c>
      <c r="G109" s="29">
        <v>2</v>
      </c>
      <c r="H109" s="59">
        <f t="shared" si="46"/>
        <v>1513</v>
      </c>
      <c r="I109" s="59">
        <f t="shared" si="46"/>
        <v>1482</v>
      </c>
      <c r="J109" s="59">
        <f t="shared" si="46"/>
        <v>709</v>
      </c>
      <c r="K109" s="29">
        <v>2</v>
      </c>
      <c r="L109" s="59">
        <f t="shared" si="46"/>
        <v>603</v>
      </c>
      <c r="M109" s="59">
        <f t="shared" si="46"/>
        <v>588</v>
      </c>
      <c r="N109" s="59">
        <f t="shared" si="46"/>
        <v>247</v>
      </c>
      <c r="O109" s="29">
        <v>2</v>
      </c>
      <c r="P109" s="59">
        <f t="shared" si="46"/>
        <v>1552</v>
      </c>
      <c r="Q109" s="59">
        <f t="shared" si="46"/>
        <v>1519</v>
      </c>
      <c r="R109" s="59">
        <f t="shared" si="46"/>
        <v>1044</v>
      </c>
      <c r="S109" s="29">
        <v>2</v>
      </c>
      <c r="T109" s="59">
        <f t="shared" si="46"/>
        <v>1407</v>
      </c>
      <c r="U109" s="59">
        <f t="shared" si="46"/>
        <v>1368</v>
      </c>
      <c r="V109" s="59">
        <f t="shared" si="46"/>
        <v>0</v>
      </c>
      <c r="W109" s="29">
        <v>2</v>
      </c>
      <c r="X109" s="59">
        <f t="shared" si="46"/>
        <v>733</v>
      </c>
      <c r="Y109" s="59">
        <f t="shared" si="46"/>
        <v>721</v>
      </c>
      <c r="Z109" s="59">
        <f t="shared" si="46"/>
        <v>501</v>
      </c>
      <c r="AA109" s="29">
        <v>2</v>
      </c>
      <c r="AB109" s="59">
        <f t="shared" si="46"/>
        <v>1117</v>
      </c>
      <c r="AC109" s="59">
        <f t="shared" si="46"/>
        <v>945</v>
      </c>
      <c r="AD109" s="59">
        <f t="shared" si="46"/>
        <v>602</v>
      </c>
      <c r="AE109" s="29">
        <v>2</v>
      </c>
      <c r="AF109" s="59">
        <f t="shared" si="46"/>
        <v>1513</v>
      </c>
      <c r="AG109" s="59">
        <f t="shared" si="46"/>
        <v>1482</v>
      </c>
      <c r="AH109" s="59">
        <f t="shared" si="46"/>
        <v>476</v>
      </c>
      <c r="AI109" s="29">
        <v>0</v>
      </c>
      <c r="AJ109" s="59">
        <f t="shared" si="46"/>
        <v>0</v>
      </c>
      <c r="AK109" s="59">
        <f t="shared" si="46"/>
        <v>0</v>
      </c>
      <c r="AL109" s="59">
        <f t="shared" si="46"/>
        <v>0</v>
      </c>
      <c r="AM109" s="29">
        <v>0</v>
      </c>
      <c r="AN109" s="59">
        <f t="shared" si="46"/>
        <v>0</v>
      </c>
      <c r="AO109" s="59">
        <f t="shared" si="46"/>
        <v>0</v>
      </c>
      <c r="AP109" s="59">
        <f t="shared" si="46"/>
        <v>0</v>
      </c>
      <c r="AQ109" s="29">
        <f t="shared" si="46"/>
        <v>1</v>
      </c>
      <c r="AR109" s="59">
        <f t="shared" si="46"/>
        <v>603</v>
      </c>
      <c r="AS109" s="59">
        <f t="shared" si="46"/>
        <v>588</v>
      </c>
      <c r="AT109" s="59">
        <f t="shared" si="46"/>
        <v>277</v>
      </c>
      <c r="AU109" s="135">
        <v>0</v>
      </c>
      <c r="AV109" s="59">
        <f t="shared" si="46"/>
        <v>0</v>
      </c>
      <c r="AW109" s="59">
        <f t="shared" si="46"/>
        <v>0</v>
      </c>
      <c r="AX109" s="59">
        <f t="shared" si="46"/>
        <v>0</v>
      </c>
      <c r="AY109" s="205">
        <f>C109+G109+K109+O109+S109+W109+AA109+AE109++AI109+AM109+AQ109+AU109</f>
        <v>17</v>
      </c>
    </row>
    <row r="110" spans="1:51" ht="75.75" thickBot="1">
      <c r="A110" s="244"/>
      <c r="B110" s="5" t="s">
        <v>84</v>
      </c>
      <c r="C110" s="30">
        <v>2</v>
      </c>
      <c r="D110" s="243">
        <v>0</v>
      </c>
      <c r="E110" s="56">
        <v>0</v>
      </c>
      <c r="F110" s="243">
        <v>0</v>
      </c>
      <c r="G110" s="30">
        <v>2</v>
      </c>
      <c r="H110" s="243">
        <v>0</v>
      </c>
      <c r="I110" s="243">
        <v>0</v>
      </c>
      <c r="J110" s="243">
        <v>0</v>
      </c>
      <c r="K110" s="29">
        <v>2</v>
      </c>
      <c r="L110" s="243">
        <v>0</v>
      </c>
      <c r="M110" s="243">
        <v>0</v>
      </c>
      <c r="N110" s="243">
        <v>0</v>
      </c>
      <c r="O110" s="29">
        <v>2</v>
      </c>
      <c r="P110" s="243">
        <v>0</v>
      </c>
      <c r="Q110" s="243">
        <v>0</v>
      </c>
      <c r="R110" s="243">
        <v>0</v>
      </c>
      <c r="S110" s="29">
        <v>2</v>
      </c>
      <c r="T110" s="243">
        <v>0</v>
      </c>
      <c r="U110" s="243">
        <v>0</v>
      </c>
      <c r="V110" s="243"/>
      <c r="W110" s="29">
        <v>2</v>
      </c>
      <c r="X110" s="243">
        <v>0</v>
      </c>
      <c r="Y110" s="243">
        <v>0</v>
      </c>
      <c r="Z110" s="243">
        <v>0</v>
      </c>
      <c r="AA110" s="29">
        <v>2</v>
      </c>
      <c r="AB110" s="243">
        <v>0</v>
      </c>
      <c r="AC110" s="243">
        <v>0</v>
      </c>
      <c r="AD110" s="243">
        <v>0</v>
      </c>
      <c r="AE110" s="29">
        <v>2</v>
      </c>
      <c r="AF110" s="243">
        <v>0</v>
      </c>
      <c r="AG110" s="243">
        <v>0</v>
      </c>
      <c r="AH110" s="73">
        <v>0</v>
      </c>
      <c r="AI110" s="29">
        <v>0</v>
      </c>
      <c r="AJ110" s="243">
        <v>0</v>
      </c>
      <c r="AK110" s="243">
        <v>0</v>
      </c>
      <c r="AL110" s="243">
        <v>0</v>
      </c>
      <c r="AM110" s="29">
        <v>0</v>
      </c>
      <c r="AN110" s="243">
        <v>0</v>
      </c>
      <c r="AO110" s="243">
        <v>0</v>
      </c>
      <c r="AP110" s="243">
        <v>0</v>
      </c>
      <c r="AQ110" s="29">
        <v>0</v>
      </c>
      <c r="AR110" s="243">
        <v>0</v>
      </c>
      <c r="AS110" s="243">
        <v>0</v>
      </c>
      <c r="AT110" s="243">
        <v>0</v>
      </c>
      <c r="AU110" s="135">
        <v>0</v>
      </c>
      <c r="AV110" s="243">
        <v>0</v>
      </c>
      <c r="AW110" s="243">
        <v>0</v>
      </c>
      <c r="AX110" s="243">
        <v>0</v>
      </c>
      <c r="AY110" s="205">
        <f t="shared" ref="AY110:AY116" si="47">C110+G110+K110+O110+S110+W110+AA110+AE110+AI110+AM110+AQ110+AU110</f>
        <v>16</v>
      </c>
    </row>
    <row r="111" spans="1:51" ht="60.75" thickBot="1">
      <c r="A111" s="244"/>
      <c r="B111" s="6" t="s">
        <v>85</v>
      </c>
      <c r="C111" s="29">
        <v>1</v>
      </c>
      <c r="D111" s="57">
        <v>20</v>
      </c>
      <c r="E111" s="57">
        <v>20</v>
      </c>
      <c r="F111" s="57">
        <v>20</v>
      </c>
      <c r="G111" s="29">
        <v>1</v>
      </c>
      <c r="H111" s="57">
        <v>30</v>
      </c>
      <c r="I111" s="57">
        <v>30</v>
      </c>
      <c r="J111" s="57">
        <v>30</v>
      </c>
      <c r="K111" s="29">
        <v>1</v>
      </c>
      <c r="L111" s="57">
        <v>15</v>
      </c>
      <c r="M111" s="57">
        <v>15</v>
      </c>
      <c r="N111" s="57">
        <v>15</v>
      </c>
      <c r="O111" s="29">
        <v>1</v>
      </c>
      <c r="P111" s="57">
        <v>20</v>
      </c>
      <c r="Q111" s="57">
        <v>20</v>
      </c>
      <c r="R111" s="57">
        <v>20</v>
      </c>
      <c r="S111" s="29">
        <v>1</v>
      </c>
      <c r="T111" s="57">
        <v>15</v>
      </c>
      <c r="U111" s="57">
        <v>15</v>
      </c>
      <c r="V111" s="57">
        <v>12</v>
      </c>
      <c r="W111" s="29">
        <v>1</v>
      </c>
      <c r="X111" s="57">
        <v>18</v>
      </c>
      <c r="Y111" s="57">
        <v>18</v>
      </c>
      <c r="Z111" s="57">
        <v>18</v>
      </c>
      <c r="AA111" s="29">
        <v>1</v>
      </c>
      <c r="AB111" s="57">
        <v>10</v>
      </c>
      <c r="AC111" s="57">
        <v>10</v>
      </c>
      <c r="AD111" s="57">
        <v>10</v>
      </c>
      <c r="AE111" s="29">
        <v>1</v>
      </c>
      <c r="AF111" s="57">
        <v>7</v>
      </c>
      <c r="AG111" s="57">
        <v>7</v>
      </c>
      <c r="AH111" s="98">
        <v>7</v>
      </c>
      <c r="AI111" s="29">
        <v>0</v>
      </c>
      <c r="AJ111" s="243">
        <v>0</v>
      </c>
      <c r="AK111" s="243">
        <v>0</v>
      </c>
      <c r="AL111" s="243">
        <v>0</v>
      </c>
      <c r="AM111" s="29">
        <v>0</v>
      </c>
      <c r="AN111" s="243">
        <v>0</v>
      </c>
      <c r="AO111" s="243">
        <v>0</v>
      </c>
      <c r="AP111" s="243">
        <v>0</v>
      </c>
      <c r="AQ111" s="29">
        <v>0</v>
      </c>
      <c r="AR111" s="243">
        <v>20</v>
      </c>
      <c r="AS111" s="243">
        <v>20</v>
      </c>
      <c r="AT111" s="243">
        <v>20</v>
      </c>
      <c r="AU111" s="135">
        <v>0</v>
      </c>
      <c r="AV111" s="243">
        <v>0</v>
      </c>
      <c r="AW111" s="243">
        <v>0</v>
      </c>
      <c r="AX111" s="243">
        <v>0</v>
      </c>
      <c r="AY111" s="205">
        <f t="shared" si="47"/>
        <v>8</v>
      </c>
    </row>
    <row r="112" spans="1:51" ht="60.75" thickBot="1">
      <c r="A112" s="244"/>
      <c r="B112" s="9" t="s">
        <v>86</v>
      </c>
      <c r="C112" s="30">
        <f>SUM(C111)</f>
        <v>1</v>
      </c>
      <c r="D112" s="243">
        <v>0</v>
      </c>
      <c r="E112" s="56">
        <v>0</v>
      </c>
      <c r="F112" s="243">
        <v>0</v>
      </c>
      <c r="G112" s="30">
        <f>SUM(G111)</f>
        <v>1</v>
      </c>
      <c r="H112" s="243">
        <v>0</v>
      </c>
      <c r="I112" s="243">
        <v>0</v>
      </c>
      <c r="J112" s="243">
        <v>0</v>
      </c>
      <c r="K112" s="30">
        <f t="shared" ref="K112" si="48">K111</f>
        <v>1</v>
      </c>
      <c r="L112" s="243">
        <v>0</v>
      </c>
      <c r="M112" s="243">
        <v>0</v>
      </c>
      <c r="N112" s="243">
        <v>0</v>
      </c>
      <c r="O112" s="30">
        <f t="shared" ref="O112" si="49">O111</f>
        <v>1</v>
      </c>
      <c r="P112" s="243">
        <v>0</v>
      </c>
      <c r="Q112" s="243">
        <v>0</v>
      </c>
      <c r="R112" s="243">
        <v>0</v>
      </c>
      <c r="S112" s="30">
        <f t="shared" ref="S112" si="50">S111</f>
        <v>1</v>
      </c>
      <c r="T112" s="243">
        <v>0</v>
      </c>
      <c r="U112" s="24">
        <v>0</v>
      </c>
      <c r="V112" s="243"/>
      <c r="W112" s="30">
        <f t="shared" ref="W112" si="51">W111</f>
        <v>1</v>
      </c>
      <c r="X112" s="243">
        <v>0</v>
      </c>
      <c r="Y112" s="243">
        <v>0</v>
      </c>
      <c r="Z112" s="59">
        <v>0</v>
      </c>
      <c r="AA112" s="30">
        <f t="shared" ref="AA112" si="52">AA111</f>
        <v>1</v>
      </c>
      <c r="AB112" s="243">
        <v>0</v>
      </c>
      <c r="AC112" s="243">
        <v>0</v>
      </c>
      <c r="AD112" s="243">
        <v>0</v>
      </c>
      <c r="AE112" s="30">
        <f t="shared" ref="AE112" si="53">AE111</f>
        <v>1</v>
      </c>
      <c r="AF112" s="243">
        <v>0</v>
      </c>
      <c r="AG112" s="243">
        <v>0</v>
      </c>
      <c r="AH112" s="73">
        <v>0</v>
      </c>
      <c r="AI112" s="29">
        <v>0</v>
      </c>
      <c r="AJ112" s="243"/>
      <c r="AK112" s="243"/>
      <c r="AL112" s="243"/>
      <c r="AM112" s="29">
        <v>0</v>
      </c>
      <c r="AN112" s="243"/>
      <c r="AO112" s="243"/>
      <c r="AP112" s="243"/>
      <c r="AQ112" s="29">
        <v>0</v>
      </c>
      <c r="AR112" s="243"/>
      <c r="AS112" s="243"/>
      <c r="AT112" s="243"/>
      <c r="AU112" s="133">
        <v>0</v>
      </c>
      <c r="AV112" s="243"/>
      <c r="AW112" s="243"/>
      <c r="AX112" s="243"/>
      <c r="AY112" s="205">
        <f t="shared" si="47"/>
        <v>8</v>
      </c>
    </row>
    <row r="113" spans="1:51" ht="60.75" thickBot="1">
      <c r="A113" s="244"/>
      <c r="B113" s="9" t="s">
        <v>87</v>
      </c>
      <c r="C113" s="148">
        <v>1</v>
      </c>
      <c r="D113" s="71">
        <v>89</v>
      </c>
      <c r="E113" s="71">
        <v>89</v>
      </c>
      <c r="F113" s="71">
        <v>89</v>
      </c>
      <c r="G113" s="148">
        <v>1</v>
      </c>
      <c r="H113" s="71">
        <v>183</v>
      </c>
      <c r="I113" s="71">
        <v>183</v>
      </c>
      <c r="J113" s="71">
        <v>183</v>
      </c>
      <c r="K113" s="148">
        <v>1</v>
      </c>
      <c r="L113" s="71">
        <v>78</v>
      </c>
      <c r="M113" s="71">
        <v>78</v>
      </c>
      <c r="N113" s="71">
        <v>78</v>
      </c>
      <c r="O113" s="148">
        <v>1</v>
      </c>
      <c r="P113" s="71">
        <v>93</v>
      </c>
      <c r="Q113" s="71">
        <v>93</v>
      </c>
      <c r="R113" s="71">
        <v>93</v>
      </c>
      <c r="S113" s="148">
        <v>1</v>
      </c>
      <c r="T113" s="71">
        <v>279</v>
      </c>
      <c r="U113" s="71">
        <v>279</v>
      </c>
      <c r="V113" s="71">
        <v>75</v>
      </c>
      <c r="W113" s="148">
        <v>1</v>
      </c>
      <c r="X113" s="71">
        <v>95</v>
      </c>
      <c r="Y113" s="71">
        <v>95</v>
      </c>
      <c r="Z113" s="159">
        <v>95</v>
      </c>
      <c r="AA113" s="148">
        <v>1</v>
      </c>
      <c r="AB113" s="71">
        <v>30</v>
      </c>
      <c r="AC113" s="71">
        <v>30</v>
      </c>
      <c r="AD113" s="71">
        <v>30</v>
      </c>
      <c r="AE113" s="148">
        <v>1</v>
      </c>
      <c r="AF113" s="71">
        <v>43</v>
      </c>
      <c r="AG113" s="71">
        <v>43</v>
      </c>
      <c r="AH113" s="182">
        <v>43</v>
      </c>
      <c r="AI113" s="149">
        <v>0</v>
      </c>
      <c r="AJ113" s="56">
        <v>0</v>
      </c>
      <c r="AK113" s="56">
        <v>0</v>
      </c>
      <c r="AL113" s="56">
        <v>0</v>
      </c>
      <c r="AM113" s="149">
        <v>0</v>
      </c>
      <c r="AN113" s="56">
        <v>0</v>
      </c>
      <c r="AO113" s="56">
        <v>0</v>
      </c>
      <c r="AP113" s="56">
        <v>0</v>
      </c>
      <c r="AQ113" s="149">
        <v>1</v>
      </c>
      <c r="AR113" s="56">
        <v>35</v>
      </c>
      <c r="AS113" s="56">
        <v>35</v>
      </c>
      <c r="AT113" s="56">
        <v>7</v>
      </c>
      <c r="AU113" s="133">
        <v>0</v>
      </c>
      <c r="AV113" s="56">
        <v>0</v>
      </c>
      <c r="AW113" s="56">
        <v>0</v>
      </c>
      <c r="AX113" s="56">
        <v>0</v>
      </c>
      <c r="AY113" s="205">
        <f t="shared" si="47"/>
        <v>9</v>
      </c>
    </row>
    <row r="114" spans="1:51" ht="60">
      <c r="A114" s="244"/>
      <c r="B114" s="116" t="s">
        <v>139</v>
      </c>
      <c r="C114" s="112">
        <v>0</v>
      </c>
      <c r="D114" s="103"/>
      <c r="E114" s="103"/>
      <c r="F114" s="103"/>
      <c r="G114" s="112">
        <v>0</v>
      </c>
      <c r="H114" s="103"/>
      <c r="I114" s="103"/>
      <c r="J114" s="103"/>
      <c r="K114" s="112">
        <v>0</v>
      </c>
      <c r="L114" s="103"/>
      <c r="M114" s="103"/>
      <c r="N114" s="103"/>
      <c r="O114" s="112">
        <v>2</v>
      </c>
      <c r="P114" s="103"/>
      <c r="Q114" s="103"/>
      <c r="R114" s="103"/>
      <c r="S114" s="112">
        <v>0</v>
      </c>
      <c r="T114" s="103"/>
      <c r="U114" s="103"/>
      <c r="V114" s="103"/>
      <c r="W114" s="112">
        <v>0</v>
      </c>
      <c r="X114" s="103"/>
      <c r="Y114" s="103"/>
      <c r="Z114" s="113"/>
      <c r="AA114" s="112">
        <v>0</v>
      </c>
      <c r="AB114" s="103"/>
      <c r="AC114" s="103"/>
      <c r="AD114" s="103"/>
      <c r="AE114" s="112">
        <v>0</v>
      </c>
      <c r="AF114" s="103"/>
      <c r="AG114" s="103"/>
      <c r="AH114" s="114"/>
      <c r="AI114" s="101">
        <v>0</v>
      </c>
      <c r="AJ114" s="102"/>
      <c r="AK114" s="102"/>
      <c r="AL114" s="102"/>
      <c r="AM114" s="101">
        <v>0</v>
      </c>
      <c r="AN114" s="102"/>
      <c r="AO114" s="102"/>
      <c r="AP114" s="102"/>
      <c r="AQ114" s="101">
        <v>0</v>
      </c>
      <c r="AR114" s="102"/>
      <c r="AS114" s="102"/>
      <c r="AT114" s="102"/>
      <c r="AU114" s="134">
        <v>0</v>
      </c>
      <c r="AV114" s="102"/>
      <c r="AW114" s="102"/>
      <c r="AX114" s="102"/>
      <c r="AY114" s="205">
        <f t="shared" si="47"/>
        <v>2</v>
      </c>
    </row>
    <row r="115" spans="1:51" ht="75">
      <c r="A115" s="244"/>
      <c r="B115" s="116" t="s">
        <v>131</v>
      </c>
      <c r="C115" s="112">
        <v>0</v>
      </c>
      <c r="D115" s="103"/>
      <c r="E115" s="103"/>
      <c r="F115" s="103"/>
      <c r="G115" s="112">
        <v>0</v>
      </c>
      <c r="H115" s="103"/>
      <c r="I115" s="103"/>
      <c r="J115" s="103"/>
      <c r="K115" s="112">
        <v>0</v>
      </c>
      <c r="L115" s="103"/>
      <c r="M115" s="103"/>
      <c r="N115" s="103"/>
      <c r="O115" s="112">
        <v>1</v>
      </c>
      <c r="P115" s="103">
        <v>2</v>
      </c>
      <c r="Q115" s="103">
        <v>2</v>
      </c>
      <c r="R115" s="103">
        <v>2</v>
      </c>
      <c r="S115" s="112">
        <v>0</v>
      </c>
      <c r="T115" s="103"/>
      <c r="U115" s="103"/>
      <c r="V115" s="103"/>
      <c r="W115" s="112">
        <v>0</v>
      </c>
      <c r="X115" s="103"/>
      <c r="Y115" s="103"/>
      <c r="Z115" s="113"/>
      <c r="AA115" s="112">
        <v>0</v>
      </c>
      <c r="AB115" s="103"/>
      <c r="AC115" s="103"/>
      <c r="AD115" s="103"/>
      <c r="AE115" s="112">
        <v>0</v>
      </c>
      <c r="AF115" s="103"/>
      <c r="AG115" s="103"/>
      <c r="AH115" s="114"/>
      <c r="AI115" s="101">
        <v>0</v>
      </c>
      <c r="AJ115" s="102"/>
      <c r="AK115" s="102"/>
      <c r="AL115" s="102"/>
      <c r="AM115" s="101">
        <v>0</v>
      </c>
      <c r="AN115" s="102"/>
      <c r="AO115" s="102"/>
      <c r="AP115" s="102"/>
      <c r="AQ115" s="101">
        <v>0</v>
      </c>
      <c r="AR115" s="102"/>
      <c r="AS115" s="102"/>
      <c r="AT115" s="102"/>
      <c r="AU115" s="183">
        <v>0</v>
      </c>
      <c r="AV115" s="102"/>
      <c r="AW115" s="102"/>
      <c r="AX115" s="102"/>
      <c r="AY115" s="205">
        <f t="shared" si="47"/>
        <v>1</v>
      </c>
    </row>
    <row r="116" spans="1:51" ht="75">
      <c r="A116" s="244"/>
      <c r="B116" s="170" t="s">
        <v>132</v>
      </c>
      <c r="C116" s="30">
        <v>0</v>
      </c>
      <c r="D116" s="71"/>
      <c r="E116" s="71"/>
      <c r="F116" s="71"/>
      <c r="G116" s="30">
        <v>0</v>
      </c>
      <c r="H116" s="71"/>
      <c r="I116" s="71"/>
      <c r="J116" s="71"/>
      <c r="K116" s="30">
        <v>0</v>
      </c>
      <c r="L116" s="71"/>
      <c r="M116" s="71"/>
      <c r="N116" s="71"/>
      <c r="O116" s="30">
        <v>0</v>
      </c>
      <c r="P116" s="71"/>
      <c r="Q116" s="71"/>
      <c r="R116" s="71"/>
      <c r="S116" s="30">
        <v>0</v>
      </c>
      <c r="T116" s="71"/>
      <c r="U116" s="71"/>
      <c r="V116" s="71"/>
      <c r="W116" s="30">
        <v>0</v>
      </c>
      <c r="X116" s="71"/>
      <c r="Y116" s="71"/>
      <c r="Z116" s="71"/>
      <c r="AA116" s="30">
        <v>0</v>
      </c>
      <c r="AB116" s="71"/>
      <c r="AC116" s="71"/>
      <c r="AD116" s="71"/>
      <c r="AE116" s="30">
        <v>0</v>
      </c>
      <c r="AF116" s="71"/>
      <c r="AG116" s="71"/>
      <c r="AH116" s="71"/>
      <c r="AI116" s="30">
        <f t="shared" ref="AI116" si="54">AI109+AI110+AI111+AI112+AI113+AI114+AI115</f>
        <v>0</v>
      </c>
      <c r="AJ116" s="56"/>
      <c r="AK116" s="56"/>
      <c r="AL116" s="56"/>
      <c r="AM116" s="30">
        <f t="shared" ref="AM116" si="55">AM109+AM110+AM111+AM112+AM113+AM114+AM115</f>
        <v>0</v>
      </c>
      <c r="AN116" s="56"/>
      <c r="AO116" s="56"/>
      <c r="AP116" s="56"/>
      <c r="AQ116" s="149">
        <v>0</v>
      </c>
      <c r="AR116" s="56"/>
      <c r="AS116" s="56"/>
      <c r="AT116" s="56"/>
      <c r="AU116" s="30">
        <f t="shared" ref="AU116" si="56">AU109+AU110+AU111+AU112+AU113+AU114+AU115</f>
        <v>0</v>
      </c>
      <c r="AV116" s="56"/>
      <c r="AW116" s="56"/>
      <c r="AX116" s="56"/>
      <c r="AY116" s="205">
        <f t="shared" si="47"/>
        <v>0</v>
      </c>
    </row>
    <row r="117" spans="1:51" ht="15.75" thickBot="1">
      <c r="A117" s="244"/>
      <c r="B117" s="7" t="s">
        <v>88</v>
      </c>
      <c r="C117" s="29">
        <v>5</v>
      </c>
      <c r="D117" s="58">
        <f t="shared" ref="D117:J117" si="57">D116+D115+D114+D113+D112+D111+D110</f>
        <v>109</v>
      </c>
      <c r="E117" s="58">
        <f t="shared" si="57"/>
        <v>109</v>
      </c>
      <c r="F117" s="58">
        <f t="shared" si="57"/>
        <v>109</v>
      </c>
      <c r="G117" s="29">
        <v>5</v>
      </c>
      <c r="H117" s="58">
        <f t="shared" si="57"/>
        <v>213</v>
      </c>
      <c r="I117" s="58">
        <f t="shared" si="57"/>
        <v>213</v>
      </c>
      <c r="J117" s="58">
        <f t="shared" si="57"/>
        <v>213</v>
      </c>
      <c r="K117" s="118">
        <v>5</v>
      </c>
      <c r="L117" s="58">
        <f t="shared" ref="L117:N117" si="58">L116+L115+L114+L113+L112+L111+L110</f>
        <v>93</v>
      </c>
      <c r="M117" s="58">
        <f t="shared" si="58"/>
        <v>93</v>
      </c>
      <c r="N117" s="58">
        <f t="shared" si="58"/>
        <v>93</v>
      </c>
      <c r="O117" s="118">
        <v>5</v>
      </c>
      <c r="P117" s="58">
        <f t="shared" ref="P117:R117" si="59">P116+P115+P114+P113+P112+P111+P110</f>
        <v>115</v>
      </c>
      <c r="Q117" s="58">
        <f t="shared" si="59"/>
        <v>115</v>
      </c>
      <c r="R117" s="58">
        <f t="shared" si="59"/>
        <v>115</v>
      </c>
      <c r="S117" s="118">
        <v>5</v>
      </c>
      <c r="T117" s="58">
        <f t="shared" ref="T117:V117" si="60">T116+T115+T114+T113+T112+T111+T110</f>
        <v>294</v>
      </c>
      <c r="U117" s="58">
        <f t="shared" si="60"/>
        <v>294</v>
      </c>
      <c r="V117" s="58">
        <f t="shared" si="60"/>
        <v>87</v>
      </c>
      <c r="W117" s="118">
        <v>5</v>
      </c>
      <c r="X117" s="58">
        <f t="shared" ref="X117:Z117" si="61">X116+X115+X114+X113+X112+X111+X110</f>
        <v>113</v>
      </c>
      <c r="Y117" s="58">
        <f t="shared" si="61"/>
        <v>113</v>
      </c>
      <c r="Z117" s="58">
        <f t="shared" si="61"/>
        <v>113</v>
      </c>
      <c r="AA117" s="118">
        <v>5</v>
      </c>
      <c r="AB117" s="58">
        <f t="shared" ref="AB117:AD117" si="62">AB116+AB115+AB114+AB113+AB112+AB111+AB110</f>
        <v>40</v>
      </c>
      <c r="AC117" s="58">
        <f t="shared" si="62"/>
        <v>40</v>
      </c>
      <c r="AD117" s="58">
        <f t="shared" si="62"/>
        <v>40</v>
      </c>
      <c r="AE117" s="118">
        <v>5</v>
      </c>
      <c r="AF117" s="58">
        <f>AF116+AF115+AF114+AF113+AF112+AF111+AF110</f>
        <v>50</v>
      </c>
      <c r="AG117" s="58">
        <f t="shared" ref="AG117:AH117" si="63">AG116+AG115+AG114+AG113+AG112+AG111+AG110</f>
        <v>50</v>
      </c>
      <c r="AH117" s="58">
        <f t="shared" si="63"/>
        <v>50</v>
      </c>
      <c r="AI117" s="118">
        <v>0</v>
      </c>
      <c r="AJ117" s="58">
        <f t="shared" ref="AJ117:AL117" si="64">AJ116+AJ115+AJ114+AJ113+AJ112+AJ111+AJ110</f>
        <v>0</v>
      </c>
      <c r="AK117" s="58">
        <f t="shared" si="64"/>
        <v>0</v>
      </c>
      <c r="AL117" s="58">
        <f t="shared" si="64"/>
        <v>0</v>
      </c>
      <c r="AM117" s="29">
        <v>0</v>
      </c>
      <c r="AN117" s="58">
        <f t="shared" ref="AN117:AT117" si="65">AN116+AN115+AN114+AN113+AN112+AN111+AN110</f>
        <v>0</v>
      </c>
      <c r="AO117" s="58">
        <f t="shared" si="65"/>
        <v>0</v>
      </c>
      <c r="AP117" s="58">
        <f t="shared" si="65"/>
        <v>0</v>
      </c>
      <c r="AQ117" s="30">
        <f t="shared" si="65"/>
        <v>1</v>
      </c>
      <c r="AR117" s="58">
        <f t="shared" si="65"/>
        <v>55</v>
      </c>
      <c r="AS117" s="58">
        <f t="shared" si="65"/>
        <v>55</v>
      </c>
      <c r="AT117" s="58">
        <f t="shared" si="65"/>
        <v>27</v>
      </c>
      <c r="AU117" s="133">
        <v>0</v>
      </c>
      <c r="AV117" s="58">
        <f t="shared" ref="AV117:AY117" si="66">AV116+AV115+AV114+AV113+AV112+AV111+AV110</f>
        <v>0</v>
      </c>
      <c r="AW117" s="58">
        <f t="shared" si="66"/>
        <v>0</v>
      </c>
      <c r="AX117" s="58">
        <f t="shared" si="66"/>
        <v>0</v>
      </c>
      <c r="AY117" s="185">
        <f t="shared" si="66"/>
        <v>44</v>
      </c>
    </row>
    <row r="118" spans="1:51" ht="90">
      <c r="A118" s="244"/>
      <c r="B118" s="6" t="s">
        <v>89</v>
      </c>
      <c r="C118" s="148">
        <v>5</v>
      </c>
      <c r="D118" s="180">
        <v>149</v>
      </c>
      <c r="E118" s="180">
        <v>149</v>
      </c>
      <c r="F118" s="180">
        <v>149</v>
      </c>
      <c r="G118" s="148">
        <v>5</v>
      </c>
      <c r="H118" s="180">
        <v>269</v>
      </c>
      <c r="I118" s="181">
        <v>269</v>
      </c>
      <c r="J118" s="181">
        <v>269</v>
      </c>
      <c r="K118" s="148">
        <v>5</v>
      </c>
      <c r="L118" s="181">
        <v>171</v>
      </c>
      <c r="M118" s="181">
        <v>171</v>
      </c>
      <c r="N118" s="181">
        <v>171</v>
      </c>
      <c r="O118" s="148">
        <v>5</v>
      </c>
      <c r="P118" s="117">
        <v>287</v>
      </c>
      <c r="Q118" s="117">
        <v>287</v>
      </c>
      <c r="R118" s="117">
        <v>287</v>
      </c>
      <c r="S118" s="148">
        <v>5</v>
      </c>
      <c r="T118" s="117">
        <v>478</v>
      </c>
      <c r="U118" s="117">
        <v>478</v>
      </c>
      <c r="V118" s="117">
        <v>0</v>
      </c>
      <c r="W118" s="148">
        <v>5</v>
      </c>
      <c r="X118" s="117">
        <v>186</v>
      </c>
      <c r="Y118" s="117">
        <v>186</v>
      </c>
      <c r="Z118" s="117">
        <v>186</v>
      </c>
      <c r="AA118" s="148">
        <v>5</v>
      </c>
      <c r="AB118" s="117">
        <v>21</v>
      </c>
      <c r="AC118" s="117">
        <v>21</v>
      </c>
      <c r="AD118" s="117">
        <v>21</v>
      </c>
      <c r="AE118" s="148">
        <v>5</v>
      </c>
      <c r="AF118" s="117">
        <v>22</v>
      </c>
      <c r="AG118" s="117">
        <v>22</v>
      </c>
      <c r="AH118" s="117">
        <v>22</v>
      </c>
      <c r="AI118" s="149">
        <v>0</v>
      </c>
      <c r="AJ118" s="94"/>
      <c r="AK118" s="94"/>
      <c r="AL118" s="94"/>
      <c r="AM118" s="149">
        <v>0</v>
      </c>
      <c r="AN118" s="243"/>
      <c r="AO118" s="243"/>
      <c r="AP118" s="243"/>
      <c r="AQ118" s="29">
        <v>0</v>
      </c>
      <c r="AR118" s="243"/>
      <c r="AS118" s="243"/>
      <c r="AT118" s="243"/>
      <c r="AU118" s="133">
        <v>0</v>
      </c>
      <c r="AV118" s="243">
        <v>108</v>
      </c>
      <c r="AW118" s="243">
        <v>108</v>
      </c>
      <c r="AX118" s="243">
        <v>0</v>
      </c>
      <c r="AY118" s="205">
        <f>C118+G118+K118+O118+S118+W118+AA118+AE118++AI118+AM118+AQ118+AU118</f>
        <v>40</v>
      </c>
    </row>
    <row r="119" spans="1:51" ht="75">
      <c r="A119" s="244"/>
      <c r="B119" s="116" t="s">
        <v>133</v>
      </c>
      <c r="C119" s="112">
        <v>0</v>
      </c>
      <c r="D119" s="103"/>
      <c r="E119" s="103"/>
      <c r="F119" s="103"/>
      <c r="G119" s="112">
        <v>0</v>
      </c>
      <c r="H119" s="103"/>
      <c r="I119" s="103"/>
      <c r="J119" s="103"/>
      <c r="K119" s="112">
        <v>0</v>
      </c>
      <c r="L119" s="103"/>
      <c r="M119" s="103"/>
      <c r="N119" s="103"/>
      <c r="O119" s="112">
        <v>0</v>
      </c>
      <c r="P119" s="103"/>
      <c r="Q119" s="103"/>
      <c r="R119" s="103"/>
      <c r="S119" s="112">
        <v>0</v>
      </c>
      <c r="T119" s="103"/>
      <c r="U119" s="103"/>
      <c r="V119" s="103"/>
      <c r="W119" s="112">
        <v>0</v>
      </c>
      <c r="X119" s="103"/>
      <c r="Y119" s="103"/>
      <c r="Z119" s="103"/>
      <c r="AA119" s="112">
        <v>0</v>
      </c>
      <c r="AB119" s="103"/>
      <c r="AC119" s="103"/>
      <c r="AD119" s="103"/>
      <c r="AE119" s="112">
        <v>0</v>
      </c>
      <c r="AF119" s="103"/>
      <c r="AG119" s="103"/>
      <c r="AH119" s="103"/>
      <c r="AI119" s="112">
        <f t="shared" ref="AI119:AI120" si="67">AI117+AI118</f>
        <v>0</v>
      </c>
      <c r="AJ119" s="102"/>
      <c r="AK119" s="102"/>
      <c r="AL119" s="102"/>
      <c r="AM119" s="112">
        <f t="shared" ref="AM119" si="68">AM117+AM118</f>
        <v>0</v>
      </c>
      <c r="AN119" s="102"/>
      <c r="AO119" s="102"/>
      <c r="AP119" s="102"/>
      <c r="AQ119" s="101">
        <v>0</v>
      </c>
      <c r="AR119" s="102"/>
      <c r="AS119" s="102"/>
      <c r="AT119" s="102"/>
      <c r="AU119" s="112">
        <f t="shared" ref="AU119" si="69">AU117+AU118</f>
        <v>0</v>
      </c>
      <c r="AV119" s="102"/>
      <c r="AW119" s="102"/>
      <c r="AX119" s="102"/>
      <c r="AY119" s="185">
        <f>C119+G119+K119+O119+S119+W119+AA119+AE119+AI119+AM119+AQ119+AU119</f>
        <v>0</v>
      </c>
    </row>
    <row r="120" spans="1:51" ht="28.5">
      <c r="A120" s="244"/>
      <c r="B120" s="22" t="s">
        <v>90</v>
      </c>
      <c r="C120" s="29">
        <f>C118+C119</f>
        <v>5</v>
      </c>
      <c r="D120" s="59">
        <v>39</v>
      </c>
      <c r="E120" s="59">
        <v>39</v>
      </c>
      <c r="F120" s="59">
        <v>39</v>
      </c>
      <c r="G120" s="29">
        <f t="shared" ref="G120:AX120" si="70">G118+G119</f>
        <v>5</v>
      </c>
      <c r="H120" s="59">
        <v>78</v>
      </c>
      <c r="I120" s="59">
        <v>78</v>
      </c>
      <c r="J120" s="59">
        <v>78</v>
      </c>
      <c r="K120" s="29">
        <f t="shared" si="70"/>
        <v>5</v>
      </c>
      <c r="L120" s="59">
        <v>45</v>
      </c>
      <c r="M120" s="59">
        <v>45</v>
      </c>
      <c r="N120" s="59">
        <v>45</v>
      </c>
      <c r="O120" s="29">
        <f t="shared" si="70"/>
        <v>5</v>
      </c>
      <c r="P120" s="59">
        <v>83</v>
      </c>
      <c r="Q120" s="59">
        <v>83</v>
      </c>
      <c r="R120" s="59">
        <v>83</v>
      </c>
      <c r="S120" s="29">
        <f t="shared" si="70"/>
        <v>5</v>
      </c>
      <c r="T120" s="59">
        <v>92</v>
      </c>
      <c r="U120" s="59">
        <v>92</v>
      </c>
      <c r="V120" s="59">
        <f t="shared" si="70"/>
        <v>0</v>
      </c>
      <c r="W120" s="29">
        <f t="shared" si="70"/>
        <v>5</v>
      </c>
      <c r="X120" s="59">
        <v>51</v>
      </c>
      <c r="Y120" s="59">
        <v>51</v>
      </c>
      <c r="Z120" s="59">
        <v>51</v>
      </c>
      <c r="AA120" s="29">
        <f t="shared" si="70"/>
        <v>5</v>
      </c>
      <c r="AB120" s="59">
        <v>6</v>
      </c>
      <c r="AC120" s="59">
        <v>6</v>
      </c>
      <c r="AD120" s="59">
        <v>6</v>
      </c>
      <c r="AE120" s="29">
        <f t="shared" si="70"/>
        <v>5</v>
      </c>
      <c r="AF120" s="59">
        <v>3</v>
      </c>
      <c r="AG120" s="59">
        <v>3</v>
      </c>
      <c r="AH120" s="59">
        <v>3</v>
      </c>
      <c r="AI120" s="29">
        <f t="shared" si="67"/>
        <v>0</v>
      </c>
      <c r="AJ120" s="59">
        <f t="shared" si="70"/>
        <v>0</v>
      </c>
      <c r="AK120" s="59">
        <f t="shared" si="70"/>
        <v>0</v>
      </c>
      <c r="AL120" s="59">
        <f t="shared" si="70"/>
        <v>0</v>
      </c>
      <c r="AM120" s="29">
        <f t="shared" si="70"/>
        <v>0</v>
      </c>
      <c r="AN120" s="59">
        <f t="shared" si="70"/>
        <v>0</v>
      </c>
      <c r="AO120" s="59">
        <f t="shared" si="70"/>
        <v>0</v>
      </c>
      <c r="AP120" s="59">
        <f t="shared" si="70"/>
        <v>0</v>
      </c>
      <c r="AQ120" s="29">
        <f t="shared" si="70"/>
        <v>0</v>
      </c>
      <c r="AR120" s="59">
        <f t="shared" si="70"/>
        <v>0</v>
      </c>
      <c r="AS120" s="59">
        <f t="shared" si="70"/>
        <v>0</v>
      </c>
      <c r="AT120" s="59">
        <f t="shared" si="70"/>
        <v>0</v>
      </c>
      <c r="AU120" s="29">
        <f t="shared" si="70"/>
        <v>0</v>
      </c>
      <c r="AV120" s="59">
        <f t="shared" si="70"/>
        <v>108</v>
      </c>
      <c r="AW120" s="59">
        <f t="shared" si="70"/>
        <v>108</v>
      </c>
      <c r="AX120" s="59">
        <f t="shared" si="70"/>
        <v>0</v>
      </c>
      <c r="AY120" s="205">
        <f>C120+G120+K120+O120+S120+W120+AA120+AE120+AI120+AM120+AQ120+AU120</f>
        <v>40</v>
      </c>
    </row>
    <row r="121" spans="1:51">
      <c r="A121" s="244"/>
      <c r="B121" s="144" t="s">
        <v>91</v>
      </c>
      <c r="C121" s="148">
        <f>C54+C55+C59+C66+C67</f>
        <v>185</v>
      </c>
      <c r="D121" s="159">
        <f t="shared" ref="D121:AX121" si="71">D54+D55+D59+D66+D67</f>
        <v>7270</v>
      </c>
      <c r="E121" s="159">
        <f t="shared" si="71"/>
        <v>5920</v>
      </c>
      <c r="F121" s="159">
        <f t="shared" si="71"/>
        <v>4447</v>
      </c>
      <c r="G121" s="148">
        <f t="shared" si="71"/>
        <v>185</v>
      </c>
      <c r="H121" s="159">
        <f t="shared" si="71"/>
        <v>10628</v>
      </c>
      <c r="I121" s="159">
        <f t="shared" si="71"/>
        <v>10385</v>
      </c>
      <c r="J121" s="159">
        <f t="shared" si="71"/>
        <v>7855</v>
      </c>
      <c r="K121" s="148">
        <f t="shared" si="71"/>
        <v>187</v>
      </c>
      <c r="L121" s="159">
        <f t="shared" si="71"/>
        <v>5663</v>
      </c>
      <c r="M121" s="159">
        <f t="shared" si="71"/>
        <v>5537</v>
      </c>
      <c r="N121" s="159">
        <f t="shared" si="71"/>
        <v>4007</v>
      </c>
      <c r="O121" s="148">
        <f t="shared" si="71"/>
        <v>190</v>
      </c>
      <c r="P121" s="159">
        <f t="shared" si="71"/>
        <v>9277</v>
      </c>
      <c r="Q121" s="159">
        <f t="shared" si="71"/>
        <v>9128</v>
      </c>
      <c r="R121" s="159">
        <f t="shared" si="71"/>
        <v>7252</v>
      </c>
      <c r="S121" s="148">
        <f t="shared" si="71"/>
        <v>183</v>
      </c>
      <c r="T121" s="159">
        <f t="shared" si="71"/>
        <v>13044</v>
      </c>
      <c r="U121" s="159">
        <f t="shared" si="71"/>
        <v>12582</v>
      </c>
      <c r="V121" s="159">
        <f t="shared" si="71"/>
        <v>1565</v>
      </c>
      <c r="W121" s="148">
        <f t="shared" si="71"/>
        <v>184</v>
      </c>
      <c r="X121" s="159">
        <f t="shared" si="71"/>
        <v>6762</v>
      </c>
      <c r="Y121" s="159">
        <f t="shared" si="71"/>
        <v>6587</v>
      </c>
      <c r="Z121" s="159">
        <f t="shared" si="71"/>
        <v>5161</v>
      </c>
      <c r="AA121" s="148">
        <f t="shared" si="71"/>
        <v>165</v>
      </c>
      <c r="AB121" s="159">
        <f t="shared" si="71"/>
        <v>3467</v>
      </c>
      <c r="AC121" s="159">
        <f t="shared" si="71"/>
        <v>3276</v>
      </c>
      <c r="AD121" s="159">
        <f t="shared" si="71"/>
        <v>2316</v>
      </c>
      <c r="AE121" s="148">
        <f t="shared" si="71"/>
        <v>165</v>
      </c>
      <c r="AF121" s="159">
        <f t="shared" si="71"/>
        <v>4795</v>
      </c>
      <c r="AG121" s="159">
        <f t="shared" si="71"/>
        <v>4707</v>
      </c>
      <c r="AH121" s="159">
        <f t="shared" si="71"/>
        <v>2655</v>
      </c>
      <c r="AI121" s="148">
        <f t="shared" si="71"/>
        <v>55</v>
      </c>
      <c r="AJ121" s="159">
        <f t="shared" si="71"/>
        <v>1668</v>
      </c>
      <c r="AK121" s="159">
        <f t="shared" si="71"/>
        <v>1663</v>
      </c>
      <c r="AL121" s="159">
        <f t="shared" si="71"/>
        <v>436</v>
      </c>
      <c r="AM121" s="148">
        <f t="shared" si="71"/>
        <v>20</v>
      </c>
      <c r="AN121" s="159">
        <f t="shared" si="71"/>
        <v>8</v>
      </c>
      <c r="AO121" s="159">
        <f t="shared" si="71"/>
        <v>8</v>
      </c>
      <c r="AP121" s="159">
        <f t="shared" si="71"/>
        <v>0</v>
      </c>
      <c r="AQ121" s="148">
        <f t="shared" si="71"/>
        <v>18</v>
      </c>
      <c r="AR121" s="159">
        <f t="shared" si="71"/>
        <v>2107</v>
      </c>
      <c r="AS121" s="159">
        <f t="shared" si="71"/>
        <v>2069</v>
      </c>
      <c r="AT121" s="159">
        <f t="shared" si="71"/>
        <v>373</v>
      </c>
      <c r="AU121" s="148">
        <f t="shared" si="71"/>
        <v>58</v>
      </c>
      <c r="AV121" s="159">
        <f t="shared" si="71"/>
        <v>741</v>
      </c>
      <c r="AW121" s="159">
        <f t="shared" si="71"/>
        <v>741</v>
      </c>
      <c r="AX121" s="159">
        <f t="shared" si="71"/>
        <v>87</v>
      </c>
      <c r="AY121" s="87">
        <f>AY54+AY55+AY59+AY67</f>
        <v>1590</v>
      </c>
    </row>
    <row r="122" spans="1:51">
      <c r="AR122" s="206"/>
      <c r="AS122" s="207"/>
      <c r="AT122" s="152"/>
      <c r="AU122" s="142"/>
      <c r="AV122" s="151"/>
      <c r="AW122" s="142"/>
      <c r="AX122" s="152"/>
      <c r="AY122" s="142"/>
    </row>
    <row r="123" spans="1:51">
      <c r="I123" s="297">
        <v>1589</v>
      </c>
      <c r="J123" s="297"/>
      <c r="M123" s="311">
        <f>E121+I121+M121+Q121+U121+Y121+AC121+AG121+AK121+AO121+AS121+AW121</f>
        <v>62603</v>
      </c>
      <c r="N123" s="311"/>
      <c r="O123" s="229"/>
      <c r="AR123" s="209"/>
      <c r="AS123" s="207"/>
      <c r="AT123" s="152"/>
      <c r="AU123" s="142"/>
      <c r="AV123" s="151"/>
      <c r="AW123" s="142"/>
      <c r="AX123" s="152"/>
      <c r="AY123" s="142"/>
    </row>
  </sheetData>
  <mergeCells count="19">
    <mergeCell ref="A55:A57"/>
    <mergeCell ref="A58:A61"/>
    <mergeCell ref="O3:R3"/>
    <mergeCell ref="D1:K1"/>
    <mergeCell ref="C3:F3"/>
    <mergeCell ref="G3:J3"/>
    <mergeCell ref="K3:N3"/>
    <mergeCell ref="A54:B54"/>
    <mergeCell ref="AU3:AX3"/>
    <mergeCell ref="AY3:AY4"/>
    <mergeCell ref="S3:V3"/>
    <mergeCell ref="W3:Z3"/>
    <mergeCell ref="AA3:AD3"/>
    <mergeCell ref="AE3:AH3"/>
    <mergeCell ref="I123:J123"/>
    <mergeCell ref="M123:N123"/>
    <mergeCell ref="AI3:AL3"/>
    <mergeCell ref="AM3:AP3"/>
    <mergeCell ref="AQ3:AT3"/>
  </mergeCells>
  <pageMargins left="0.19685039370078741" right="0.19685039370078741" top="0.31496062992125984" bottom="0.19685039370078741" header="0.31496062992125984" footer="0.31496062992125984"/>
  <pageSetup paperSize="9" scale="76" fitToHeight="3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AY123"/>
  <sheetViews>
    <sheetView zoomScale="84" zoomScaleNormal="84" workbookViewId="0">
      <pane xSplit="2" ySplit="5" topLeftCell="C18" activePane="bottomRight" state="frozen"/>
      <selection pane="topRight" activeCell="C1" sqref="C1"/>
      <selection pane="bottomLeft" activeCell="A6" sqref="A6"/>
      <selection pane="bottomRight" activeCell="P25" sqref="P25"/>
    </sheetView>
  </sheetViews>
  <sheetFormatPr defaultRowHeight="15"/>
  <cols>
    <col min="1" max="1" width="5.140625" style="11" customWidth="1"/>
    <col min="2" max="2" width="23.42578125" customWidth="1"/>
    <col min="3" max="3" width="4.5703125" customWidth="1"/>
    <col min="4" max="5" width="5.42578125" customWidth="1"/>
    <col min="6" max="6" width="5" customWidth="1"/>
    <col min="7" max="7" width="4.140625" customWidth="1"/>
    <col min="8" max="8" width="6.28515625" customWidth="1"/>
    <col min="9" max="9" width="6.7109375" customWidth="1"/>
    <col min="10" max="10" width="5" customWidth="1"/>
    <col min="11" max="11" width="4.5703125" customWidth="1"/>
    <col min="12" max="12" width="6" customWidth="1"/>
    <col min="13" max="13" width="4.85546875" customWidth="1"/>
    <col min="14" max="14" width="5.42578125" customWidth="1"/>
    <col min="15" max="15" width="4.28515625" customWidth="1"/>
    <col min="16" max="17" width="6.140625" customWidth="1"/>
    <col min="18" max="18" width="5.5703125" customWidth="1"/>
    <col min="19" max="19" width="3.85546875" customWidth="1"/>
    <col min="20" max="20" width="6.7109375" customWidth="1"/>
    <col min="21" max="21" width="6.5703125" customWidth="1"/>
    <col min="22" max="22" width="6.140625" customWidth="1"/>
    <col min="23" max="23" width="4.28515625" customWidth="1"/>
    <col min="24" max="24" width="6" customWidth="1"/>
    <col min="25" max="26" width="5.28515625" customWidth="1"/>
    <col min="27" max="27" width="3.85546875" customWidth="1"/>
    <col min="28" max="28" width="5" customWidth="1"/>
    <col min="29" max="30" width="5.28515625" customWidth="1"/>
    <col min="31" max="31" width="4.5703125" customWidth="1"/>
    <col min="32" max="32" width="6" customWidth="1"/>
    <col min="33" max="33" width="6.5703125" customWidth="1"/>
    <col min="34" max="34" width="5.5703125" customWidth="1"/>
    <col min="35" max="35" width="4.5703125" customWidth="1"/>
    <col min="36" max="37" width="5.5703125" customWidth="1"/>
    <col min="38" max="38" width="5.28515625" customWidth="1"/>
    <col min="39" max="39" width="4.5703125" customWidth="1"/>
    <col min="40" max="40" width="4.7109375" customWidth="1"/>
    <col min="41" max="41" width="6.140625" customWidth="1"/>
    <col min="42" max="42" width="5.28515625" customWidth="1"/>
    <col min="43" max="43" width="4.85546875" customWidth="1"/>
    <col min="44" max="44" width="5.7109375" customWidth="1"/>
    <col min="45" max="45" width="6.28515625" customWidth="1"/>
    <col min="46" max="47" width="5" customWidth="1"/>
    <col min="48" max="48" width="5.5703125" customWidth="1"/>
    <col min="49" max="49" width="5.42578125" customWidth="1"/>
    <col min="50" max="50" width="4.85546875" customWidth="1"/>
    <col min="51" max="51" width="6.28515625" customWidth="1"/>
  </cols>
  <sheetData>
    <row r="1" spans="1:51" ht="20.25">
      <c r="D1" s="67" t="s">
        <v>105</v>
      </c>
      <c r="E1" s="67"/>
      <c r="F1" s="67"/>
      <c r="G1" s="67"/>
      <c r="H1" s="67"/>
      <c r="I1" s="67"/>
      <c r="J1" s="67"/>
      <c r="K1" s="67"/>
    </row>
    <row r="2" spans="1:51" ht="15.75" thickBot="1"/>
    <row r="3" spans="1:51" ht="60.75" customHeight="1" thickTop="1" thickBot="1">
      <c r="A3" s="1" t="s">
        <v>0</v>
      </c>
      <c r="B3" s="2" t="s">
        <v>1</v>
      </c>
      <c r="C3" s="285" t="s">
        <v>2</v>
      </c>
      <c r="D3" s="286"/>
      <c r="E3" s="286"/>
      <c r="F3" s="286"/>
      <c r="G3" s="286" t="s">
        <v>3</v>
      </c>
      <c r="H3" s="286"/>
      <c r="I3" s="286"/>
      <c r="J3" s="286"/>
      <c r="K3" s="286" t="s">
        <v>4</v>
      </c>
      <c r="L3" s="286"/>
      <c r="M3" s="286"/>
      <c r="N3" s="286"/>
      <c r="O3" s="286" t="s">
        <v>5</v>
      </c>
      <c r="P3" s="286"/>
      <c r="Q3" s="286"/>
      <c r="R3" s="286"/>
      <c r="S3" s="286" t="s">
        <v>6</v>
      </c>
      <c r="T3" s="286"/>
      <c r="U3" s="286"/>
      <c r="V3" s="286"/>
      <c r="W3" s="286" t="s">
        <v>7</v>
      </c>
      <c r="X3" s="286"/>
      <c r="Y3" s="286"/>
      <c r="Z3" s="286"/>
      <c r="AA3" s="286" t="s">
        <v>96</v>
      </c>
      <c r="AB3" s="286"/>
      <c r="AC3" s="286"/>
      <c r="AD3" s="286"/>
      <c r="AE3" s="286" t="s">
        <v>97</v>
      </c>
      <c r="AF3" s="287"/>
      <c r="AG3" s="287"/>
      <c r="AH3" s="287"/>
      <c r="AI3" s="286" t="s">
        <v>136</v>
      </c>
      <c r="AJ3" s="287"/>
      <c r="AK3" s="287"/>
      <c r="AL3" s="287"/>
      <c r="AM3" s="290" t="s">
        <v>137</v>
      </c>
      <c r="AN3" s="290"/>
      <c r="AO3" s="290"/>
      <c r="AP3" s="290"/>
      <c r="AQ3" s="281" t="s">
        <v>138</v>
      </c>
      <c r="AR3" s="281"/>
      <c r="AS3" s="281"/>
      <c r="AT3" s="281"/>
      <c r="AU3" s="286" t="s">
        <v>134</v>
      </c>
      <c r="AV3" s="286"/>
      <c r="AW3" s="286"/>
      <c r="AX3" s="286"/>
      <c r="AY3" s="281" t="s">
        <v>135</v>
      </c>
    </row>
    <row r="4" spans="1:51" ht="105.75" thickBot="1">
      <c r="A4" s="3"/>
      <c r="B4" s="4"/>
      <c r="C4" s="246" t="s">
        <v>8</v>
      </c>
      <c r="D4" s="247" t="s">
        <v>9</v>
      </c>
      <c r="E4" s="247" t="s">
        <v>98</v>
      </c>
      <c r="F4" s="247" t="s">
        <v>99</v>
      </c>
      <c r="G4" s="247" t="s">
        <v>8</v>
      </c>
      <c r="H4" s="247" t="s">
        <v>9</v>
      </c>
      <c r="I4" s="247" t="s">
        <v>98</v>
      </c>
      <c r="J4" s="247" t="s">
        <v>99</v>
      </c>
      <c r="K4" s="247" t="s">
        <v>8</v>
      </c>
      <c r="L4" s="247" t="s">
        <v>9</v>
      </c>
      <c r="M4" s="247" t="s">
        <v>98</v>
      </c>
      <c r="N4" s="247" t="s">
        <v>99</v>
      </c>
      <c r="O4" s="247" t="s">
        <v>8</v>
      </c>
      <c r="P4" s="247" t="s">
        <v>9</v>
      </c>
      <c r="Q4" s="247" t="s">
        <v>98</v>
      </c>
      <c r="R4" s="247" t="s">
        <v>99</v>
      </c>
      <c r="S4" s="247" t="s">
        <v>8</v>
      </c>
      <c r="T4" s="247" t="s">
        <v>9</v>
      </c>
      <c r="U4" s="247" t="s">
        <v>98</v>
      </c>
      <c r="V4" s="247" t="s">
        <v>99</v>
      </c>
      <c r="W4" s="247" t="s">
        <v>8</v>
      </c>
      <c r="X4" s="247" t="s">
        <v>9</v>
      </c>
      <c r="Y4" s="247" t="s">
        <v>98</v>
      </c>
      <c r="Z4" s="247" t="s">
        <v>99</v>
      </c>
      <c r="AA4" s="247" t="s">
        <v>8</v>
      </c>
      <c r="AB4" s="247" t="s">
        <v>9</v>
      </c>
      <c r="AC4" s="247" t="s">
        <v>98</v>
      </c>
      <c r="AD4" s="247" t="s">
        <v>99</v>
      </c>
      <c r="AE4" s="247" t="s">
        <v>8</v>
      </c>
      <c r="AF4" s="247" t="s">
        <v>9</v>
      </c>
      <c r="AG4" s="247" t="s">
        <v>98</v>
      </c>
      <c r="AH4" s="235" t="s">
        <v>99</v>
      </c>
      <c r="AI4" s="235" t="s">
        <v>8</v>
      </c>
      <c r="AJ4" s="235" t="s">
        <v>9</v>
      </c>
      <c r="AK4" s="235" t="s">
        <v>98</v>
      </c>
      <c r="AL4" s="235" t="s">
        <v>99</v>
      </c>
      <c r="AM4" s="235" t="s">
        <v>8</v>
      </c>
      <c r="AN4" s="235" t="s">
        <v>9</v>
      </c>
      <c r="AO4" s="235" t="s">
        <v>98</v>
      </c>
      <c r="AP4" s="235" t="s">
        <v>99</v>
      </c>
      <c r="AQ4" s="235" t="s">
        <v>8</v>
      </c>
      <c r="AR4" s="235" t="s">
        <v>9</v>
      </c>
      <c r="AS4" s="235" t="s">
        <v>98</v>
      </c>
      <c r="AT4" s="235" t="s">
        <v>99</v>
      </c>
      <c r="AU4" s="235" t="s">
        <v>8</v>
      </c>
      <c r="AV4" s="235" t="s">
        <v>9</v>
      </c>
      <c r="AW4" s="235" t="s">
        <v>98</v>
      </c>
      <c r="AX4" s="235" t="s">
        <v>99</v>
      </c>
      <c r="AY4" s="314"/>
    </row>
    <row r="5" spans="1:51" ht="15.75" thickBot="1">
      <c r="A5" s="3"/>
      <c r="B5" s="4">
        <v>1</v>
      </c>
      <c r="C5" s="54">
        <v>2</v>
      </c>
      <c r="D5" s="54">
        <v>3</v>
      </c>
      <c r="E5" s="54">
        <v>4</v>
      </c>
      <c r="F5" s="54">
        <v>5</v>
      </c>
      <c r="G5" s="54">
        <v>6</v>
      </c>
      <c r="H5" s="54">
        <v>7</v>
      </c>
      <c r="I5" s="54">
        <v>8</v>
      </c>
      <c r="J5" s="54">
        <v>9</v>
      </c>
      <c r="K5" s="54">
        <v>10</v>
      </c>
      <c r="L5" s="54">
        <v>11</v>
      </c>
      <c r="M5" s="54">
        <v>12</v>
      </c>
      <c r="N5" s="54">
        <v>13</v>
      </c>
      <c r="O5" s="54">
        <v>14</v>
      </c>
      <c r="P5" s="54">
        <v>15</v>
      </c>
      <c r="Q5" s="54">
        <v>16</v>
      </c>
      <c r="R5" s="54">
        <v>17</v>
      </c>
      <c r="S5" s="54">
        <v>18</v>
      </c>
      <c r="T5" s="54">
        <v>18</v>
      </c>
      <c r="U5" s="54">
        <v>20</v>
      </c>
      <c r="V5" s="54">
        <v>21</v>
      </c>
      <c r="W5" s="54">
        <v>22</v>
      </c>
      <c r="X5" s="54">
        <v>23</v>
      </c>
      <c r="Y5" s="54">
        <v>24</v>
      </c>
      <c r="Z5" s="54">
        <v>25</v>
      </c>
      <c r="AA5" s="54">
        <v>26</v>
      </c>
      <c r="AB5" s="54">
        <v>27</v>
      </c>
      <c r="AC5" s="68">
        <v>28</v>
      </c>
      <c r="AD5" s="53">
        <v>29</v>
      </c>
      <c r="AE5" s="55">
        <v>30</v>
      </c>
      <c r="AF5" s="69">
        <v>31</v>
      </c>
      <c r="AG5" s="54">
        <v>32</v>
      </c>
      <c r="AH5" s="68">
        <v>33</v>
      </c>
      <c r="AI5" s="256">
        <v>34</v>
      </c>
      <c r="AJ5" s="237">
        <v>35</v>
      </c>
      <c r="AK5" s="237">
        <v>36</v>
      </c>
      <c r="AL5" s="237">
        <v>37</v>
      </c>
      <c r="AM5" s="237">
        <v>38</v>
      </c>
      <c r="AN5" s="237">
        <v>39</v>
      </c>
      <c r="AO5" s="237">
        <v>40</v>
      </c>
      <c r="AP5" s="237">
        <v>41</v>
      </c>
      <c r="AQ5" s="237">
        <v>42</v>
      </c>
      <c r="AR5" s="237">
        <v>43</v>
      </c>
      <c r="AS5" s="237">
        <v>44</v>
      </c>
      <c r="AT5" s="237">
        <v>45</v>
      </c>
      <c r="AU5" s="237">
        <v>46</v>
      </c>
      <c r="AV5" s="237">
        <v>47</v>
      </c>
      <c r="AW5" s="237">
        <v>48</v>
      </c>
      <c r="AX5" s="237">
        <v>49</v>
      </c>
      <c r="AY5" s="238">
        <v>50</v>
      </c>
    </row>
    <row r="6" spans="1:51" ht="15.75" thickBot="1">
      <c r="A6" s="39">
        <v>1</v>
      </c>
      <c r="B6" s="38" t="s">
        <v>10</v>
      </c>
      <c r="C6" s="124">
        <v>2</v>
      </c>
      <c r="D6" s="123">
        <v>54</v>
      </c>
      <c r="E6" s="25">
        <v>54</v>
      </c>
      <c r="F6" s="25">
        <v>37</v>
      </c>
      <c r="G6" s="28">
        <v>2</v>
      </c>
      <c r="H6" s="25">
        <v>67</v>
      </c>
      <c r="I6" s="25">
        <v>67</v>
      </c>
      <c r="J6" s="25">
        <v>60</v>
      </c>
      <c r="K6" s="28">
        <v>2</v>
      </c>
      <c r="L6" s="25">
        <v>62</v>
      </c>
      <c r="M6" s="25">
        <v>62</v>
      </c>
      <c r="N6" s="25">
        <v>27</v>
      </c>
      <c r="O6" s="28">
        <v>2</v>
      </c>
      <c r="P6" s="25">
        <v>65</v>
      </c>
      <c r="Q6" s="25">
        <v>65</v>
      </c>
      <c r="R6" s="25">
        <v>23</v>
      </c>
      <c r="S6" s="28">
        <v>2</v>
      </c>
      <c r="T6" s="25">
        <v>73</v>
      </c>
      <c r="U6" s="25">
        <v>73</v>
      </c>
      <c r="V6" s="25">
        <v>36</v>
      </c>
      <c r="W6" s="28">
        <v>2</v>
      </c>
      <c r="X6" s="25">
        <v>70</v>
      </c>
      <c r="Y6" s="25">
        <v>70</v>
      </c>
      <c r="Z6" s="25">
        <v>36</v>
      </c>
      <c r="AA6" s="28">
        <v>2</v>
      </c>
      <c r="AB6" s="25">
        <v>0</v>
      </c>
      <c r="AC6" s="248"/>
      <c r="AD6" s="25"/>
      <c r="AE6" s="28">
        <v>2</v>
      </c>
      <c r="AF6" s="25">
        <v>0</v>
      </c>
      <c r="AG6" s="25"/>
      <c r="AH6" s="72"/>
      <c r="AI6" s="70">
        <v>1</v>
      </c>
      <c r="AJ6" s="25"/>
      <c r="AK6" s="25"/>
      <c r="AL6" s="25"/>
      <c r="AM6" s="28">
        <v>0</v>
      </c>
      <c r="AN6" s="25">
        <v>0</v>
      </c>
      <c r="AO6" s="25">
        <v>0</v>
      </c>
      <c r="AP6" s="25">
        <v>0</v>
      </c>
      <c r="AQ6" s="28">
        <v>0</v>
      </c>
      <c r="AR6" s="25">
        <v>0</v>
      </c>
      <c r="AS6" s="25">
        <v>0</v>
      </c>
      <c r="AT6" s="25">
        <v>0</v>
      </c>
      <c r="AU6" s="120">
        <v>0</v>
      </c>
      <c r="AV6" s="25">
        <v>0</v>
      </c>
      <c r="AW6" s="25">
        <v>0</v>
      </c>
      <c r="AX6" s="25">
        <v>0</v>
      </c>
      <c r="AY6" s="128">
        <f t="shared" ref="AY6:AY58" si="0">C6+G6+K6+O6+S6+W6+AA6+AE6++AI6+AM6+AQ6+AU6</f>
        <v>17</v>
      </c>
    </row>
    <row r="7" spans="1:51">
      <c r="A7" s="39">
        <v>2</v>
      </c>
      <c r="B7" s="38" t="s">
        <v>11</v>
      </c>
      <c r="C7" s="28">
        <v>2</v>
      </c>
      <c r="D7" s="248">
        <v>0</v>
      </c>
      <c r="E7" s="248"/>
      <c r="F7" s="248"/>
      <c r="G7" s="29">
        <v>2</v>
      </c>
      <c r="H7" s="248">
        <v>0</v>
      </c>
      <c r="I7" s="248"/>
      <c r="J7" s="248"/>
      <c r="K7" s="29">
        <v>2</v>
      </c>
      <c r="L7" s="248">
        <v>0</v>
      </c>
      <c r="M7" s="248"/>
      <c r="N7" s="248"/>
      <c r="O7" s="29">
        <v>2</v>
      </c>
      <c r="P7" s="248">
        <v>0</v>
      </c>
      <c r="Q7" s="248"/>
      <c r="R7" s="248"/>
      <c r="S7" s="29">
        <v>2</v>
      </c>
      <c r="T7" s="248"/>
      <c r="U7" s="248"/>
      <c r="V7" s="248"/>
      <c r="W7" s="29">
        <v>2</v>
      </c>
      <c r="X7" s="248">
        <v>0</v>
      </c>
      <c r="Y7" s="248"/>
      <c r="Z7" s="248"/>
      <c r="AA7" s="29">
        <v>2</v>
      </c>
      <c r="AB7" s="248">
        <v>0</v>
      </c>
      <c r="AC7" s="248"/>
      <c r="AD7" s="248"/>
      <c r="AE7" s="29">
        <v>2</v>
      </c>
      <c r="AF7" s="248">
        <v>0</v>
      </c>
      <c r="AG7" s="248"/>
      <c r="AH7" s="73"/>
      <c r="AI7" s="29">
        <v>1</v>
      </c>
      <c r="AJ7" s="248"/>
      <c r="AK7" s="248"/>
      <c r="AL7" s="248"/>
      <c r="AM7" s="29">
        <v>0</v>
      </c>
      <c r="AN7" s="25">
        <v>0</v>
      </c>
      <c r="AO7" s="25">
        <v>0</v>
      </c>
      <c r="AP7" s="25">
        <v>0</v>
      </c>
      <c r="AQ7" s="28"/>
      <c r="AR7" s="25">
        <v>0</v>
      </c>
      <c r="AS7" s="25">
        <v>0</v>
      </c>
      <c r="AT7" s="25">
        <v>0</v>
      </c>
      <c r="AU7" s="120">
        <v>1</v>
      </c>
      <c r="AV7" s="25">
        <v>0</v>
      </c>
      <c r="AW7" s="25">
        <v>0</v>
      </c>
      <c r="AX7" s="25">
        <v>0</v>
      </c>
      <c r="AY7" s="128">
        <f t="shared" si="0"/>
        <v>18</v>
      </c>
    </row>
    <row r="8" spans="1:51">
      <c r="A8" s="39">
        <v>3</v>
      </c>
      <c r="B8" s="38" t="s">
        <v>12</v>
      </c>
      <c r="C8" s="29">
        <v>4</v>
      </c>
      <c r="D8" s="248"/>
      <c r="E8" s="56"/>
      <c r="F8" s="248"/>
      <c r="G8" s="29">
        <v>4</v>
      </c>
      <c r="H8" s="248"/>
      <c r="I8" s="248"/>
      <c r="J8" s="248"/>
      <c r="K8" s="29">
        <v>4</v>
      </c>
      <c r="L8" s="248"/>
      <c r="M8" s="248"/>
      <c r="N8" s="248"/>
      <c r="O8" s="29">
        <v>4</v>
      </c>
      <c r="P8" s="248"/>
      <c r="Q8" s="248"/>
      <c r="R8" s="248"/>
      <c r="S8" s="29">
        <v>4</v>
      </c>
      <c r="T8" s="248"/>
      <c r="U8" s="248"/>
      <c r="V8" s="248"/>
      <c r="W8" s="29">
        <v>4</v>
      </c>
      <c r="X8" s="248"/>
      <c r="Y8" s="248"/>
      <c r="Z8" s="248"/>
      <c r="AA8" s="29">
        <v>2</v>
      </c>
      <c r="AB8" s="248">
        <v>0</v>
      </c>
      <c r="AC8" s="248">
        <v>0</v>
      </c>
      <c r="AD8" s="248">
        <v>0</v>
      </c>
      <c r="AE8" s="29">
        <v>2</v>
      </c>
      <c r="AF8" s="248">
        <v>0</v>
      </c>
      <c r="AG8" s="248">
        <v>0</v>
      </c>
      <c r="AH8" s="73">
        <v>0</v>
      </c>
      <c r="AI8" s="29">
        <v>1</v>
      </c>
      <c r="AJ8" s="248"/>
      <c r="AK8" s="248"/>
      <c r="AL8" s="248"/>
      <c r="AM8" s="29">
        <v>0</v>
      </c>
      <c r="AN8" s="25">
        <v>0</v>
      </c>
      <c r="AO8" s="25">
        <v>0</v>
      </c>
      <c r="AP8" s="25">
        <v>0</v>
      </c>
      <c r="AQ8" s="28"/>
      <c r="AR8" s="25">
        <v>0</v>
      </c>
      <c r="AS8" s="25">
        <v>0</v>
      </c>
      <c r="AT8" s="25">
        <v>0</v>
      </c>
      <c r="AU8" s="120">
        <v>1</v>
      </c>
      <c r="AV8" s="25">
        <v>0</v>
      </c>
      <c r="AW8" s="25">
        <v>0</v>
      </c>
      <c r="AX8" s="25">
        <v>0</v>
      </c>
      <c r="AY8" s="128">
        <f t="shared" si="0"/>
        <v>30</v>
      </c>
    </row>
    <row r="9" spans="1:51">
      <c r="A9" s="39">
        <v>4</v>
      </c>
      <c r="B9" s="38" t="s">
        <v>13</v>
      </c>
      <c r="C9" s="29">
        <v>3</v>
      </c>
      <c r="D9" s="248">
        <v>215</v>
      </c>
      <c r="E9" s="56">
        <v>215</v>
      </c>
      <c r="F9" s="248">
        <v>132</v>
      </c>
      <c r="G9" s="29">
        <v>3</v>
      </c>
      <c r="H9" s="248">
        <v>201</v>
      </c>
      <c r="I9" s="248">
        <v>201</v>
      </c>
      <c r="J9" s="248">
        <v>108</v>
      </c>
      <c r="K9" s="29">
        <v>3</v>
      </c>
      <c r="L9" s="248">
        <v>163</v>
      </c>
      <c r="M9" s="248">
        <v>163</v>
      </c>
      <c r="N9" s="248">
        <v>10</v>
      </c>
      <c r="O9" s="29">
        <v>3</v>
      </c>
      <c r="P9" s="248">
        <v>204</v>
      </c>
      <c r="Q9" s="248">
        <v>204</v>
      </c>
      <c r="R9" s="248">
        <v>108</v>
      </c>
      <c r="S9" s="29">
        <v>3</v>
      </c>
      <c r="T9" s="248">
        <v>216</v>
      </c>
      <c r="U9" s="248">
        <v>216</v>
      </c>
      <c r="V9" s="248">
        <v>119</v>
      </c>
      <c r="W9" s="29">
        <v>3</v>
      </c>
      <c r="X9" s="248">
        <v>263</v>
      </c>
      <c r="Y9" s="248">
        <v>263</v>
      </c>
      <c r="Z9" s="248">
        <v>114</v>
      </c>
      <c r="AA9" s="29">
        <v>2</v>
      </c>
      <c r="AB9" s="248">
        <v>168</v>
      </c>
      <c r="AC9" s="248">
        <v>168</v>
      </c>
      <c r="AD9" s="248">
        <v>57</v>
      </c>
      <c r="AE9" s="29">
        <v>2</v>
      </c>
      <c r="AF9" s="248">
        <v>221</v>
      </c>
      <c r="AG9" s="248">
        <v>221</v>
      </c>
      <c r="AH9" s="73">
        <v>92</v>
      </c>
      <c r="AI9" s="29">
        <v>1</v>
      </c>
      <c r="AJ9" s="248">
        <v>103</v>
      </c>
      <c r="AK9" s="248">
        <v>103</v>
      </c>
      <c r="AL9" s="248">
        <v>69</v>
      </c>
      <c r="AM9" s="29">
        <v>1</v>
      </c>
      <c r="AN9" s="25">
        <v>74</v>
      </c>
      <c r="AO9" s="25">
        <v>74</v>
      </c>
      <c r="AP9" s="25">
        <v>74</v>
      </c>
      <c r="AQ9" s="28">
        <v>1</v>
      </c>
      <c r="AR9" s="25">
        <v>159</v>
      </c>
      <c r="AS9" s="25">
        <v>159</v>
      </c>
      <c r="AT9" s="25">
        <v>12</v>
      </c>
      <c r="AU9" s="120">
        <v>1</v>
      </c>
      <c r="AV9" s="25">
        <v>218</v>
      </c>
      <c r="AW9" s="25">
        <v>218</v>
      </c>
      <c r="AX9" s="25">
        <v>54</v>
      </c>
      <c r="AY9" s="128">
        <f t="shared" si="0"/>
        <v>26</v>
      </c>
    </row>
    <row r="10" spans="1:51">
      <c r="A10" s="39">
        <v>5</v>
      </c>
      <c r="B10" s="38" t="s">
        <v>14</v>
      </c>
      <c r="C10" s="29">
        <v>2</v>
      </c>
      <c r="D10" s="248">
        <v>115</v>
      </c>
      <c r="E10" s="248">
        <v>110</v>
      </c>
      <c r="F10" s="248">
        <v>110</v>
      </c>
      <c r="G10" s="29">
        <v>2</v>
      </c>
      <c r="H10" s="248">
        <v>114</v>
      </c>
      <c r="I10" s="248">
        <v>114</v>
      </c>
      <c r="J10" s="248">
        <v>114</v>
      </c>
      <c r="K10" s="29">
        <v>2</v>
      </c>
      <c r="L10" s="248">
        <v>99</v>
      </c>
      <c r="M10" s="248">
        <v>99</v>
      </c>
      <c r="N10" s="248">
        <v>99</v>
      </c>
      <c r="O10" s="29">
        <v>2</v>
      </c>
      <c r="P10" s="248">
        <v>112</v>
      </c>
      <c r="Q10" s="248">
        <v>112</v>
      </c>
      <c r="R10" s="248">
        <v>112</v>
      </c>
      <c r="S10" s="29">
        <v>2</v>
      </c>
      <c r="T10" s="248">
        <v>108</v>
      </c>
      <c r="U10" s="248">
        <v>108</v>
      </c>
      <c r="V10" s="248">
        <v>0</v>
      </c>
      <c r="W10" s="29">
        <v>2</v>
      </c>
      <c r="X10" s="248">
        <v>109</v>
      </c>
      <c r="Y10" s="248">
        <v>109</v>
      </c>
      <c r="Z10" s="248">
        <v>109</v>
      </c>
      <c r="AA10" s="29">
        <v>2</v>
      </c>
      <c r="AB10" s="248">
        <v>72</v>
      </c>
      <c r="AC10" s="248">
        <v>72</v>
      </c>
      <c r="AD10" s="248">
        <v>72</v>
      </c>
      <c r="AE10" s="29">
        <v>2</v>
      </c>
      <c r="AF10" s="248">
        <v>96</v>
      </c>
      <c r="AG10" s="248">
        <v>96</v>
      </c>
      <c r="AH10" s="73">
        <v>96</v>
      </c>
      <c r="AI10" s="29">
        <v>1</v>
      </c>
      <c r="AJ10" s="248">
        <v>0</v>
      </c>
      <c r="AK10" s="248">
        <v>0</v>
      </c>
      <c r="AL10" s="248">
        <v>0</v>
      </c>
      <c r="AM10" s="29">
        <v>0</v>
      </c>
      <c r="AN10" s="25">
        <v>0</v>
      </c>
      <c r="AO10" s="25">
        <v>0</v>
      </c>
      <c r="AP10" s="25">
        <v>0</v>
      </c>
      <c r="AQ10" s="28">
        <v>0</v>
      </c>
      <c r="AR10" s="25">
        <v>0</v>
      </c>
      <c r="AS10" s="25">
        <v>0</v>
      </c>
      <c r="AT10" s="25">
        <v>0</v>
      </c>
      <c r="AU10" s="120">
        <v>1</v>
      </c>
      <c r="AV10" s="25">
        <v>0</v>
      </c>
      <c r="AW10" s="25">
        <v>0</v>
      </c>
      <c r="AX10" s="25">
        <v>0</v>
      </c>
      <c r="AY10" s="128">
        <f t="shared" si="0"/>
        <v>18</v>
      </c>
    </row>
    <row r="11" spans="1:51">
      <c r="A11" s="39">
        <v>6</v>
      </c>
      <c r="B11" s="38" t="s">
        <v>15</v>
      </c>
      <c r="C11" s="29">
        <v>2</v>
      </c>
      <c r="D11" s="248">
        <v>210</v>
      </c>
      <c r="E11" s="248">
        <v>198</v>
      </c>
      <c r="F11" s="248">
        <v>72</v>
      </c>
      <c r="G11" s="29">
        <v>2</v>
      </c>
      <c r="H11" s="248">
        <v>210</v>
      </c>
      <c r="I11" s="248">
        <v>175</v>
      </c>
      <c r="J11" s="248">
        <v>96</v>
      </c>
      <c r="K11" s="29">
        <v>2</v>
      </c>
      <c r="L11" s="248">
        <v>101</v>
      </c>
      <c r="M11" s="248">
        <v>98</v>
      </c>
      <c r="N11" s="248">
        <v>52</v>
      </c>
      <c r="O11" s="29">
        <v>2</v>
      </c>
      <c r="P11" s="248">
        <v>421</v>
      </c>
      <c r="Q11" s="248">
        <v>421</v>
      </c>
      <c r="R11" s="248">
        <v>79</v>
      </c>
      <c r="S11" s="29">
        <v>2</v>
      </c>
      <c r="T11" s="248">
        <v>189</v>
      </c>
      <c r="U11" s="248">
        <v>119</v>
      </c>
      <c r="V11" s="248">
        <v>96</v>
      </c>
      <c r="W11" s="29">
        <v>2</v>
      </c>
      <c r="X11" s="248">
        <v>179</v>
      </c>
      <c r="Y11" s="248">
        <v>96</v>
      </c>
      <c r="Z11" s="248">
        <v>72</v>
      </c>
      <c r="AA11" s="29">
        <v>2</v>
      </c>
      <c r="AB11" s="248">
        <v>63</v>
      </c>
      <c r="AC11" s="248">
        <v>63</v>
      </c>
      <c r="AD11" s="248">
        <v>38</v>
      </c>
      <c r="AE11" s="29">
        <v>2</v>
      </c>
      <c r="AF11" s="248">
        <v>51</v>
      </c>
      <c r="AG11" s="248">
        <v>51</v>
      </c>
      <c r="AH11" s="73">
        <v>30</v>
      </c>
      <c r="AI11" s="29">
        <v>1</v>
      </c>
      <c r="AJ11" s="248">
        <v>46</v>
      </c>
      <c r="AK11" s="248">
        <v>46</v>
      </c>
      <c r="AL11" s="248">
        <v>34</v>
      </c>
      <c r="AM11" s="29">
        <v>1</v>
      </c>
      <c r="AN11" s="25">
        <v>2</v>
      </c>
      <c r="AO11" s="25">
        <v>2</v>
      </c>
      <c r="AP11" s="25">
        <v>2</v>
      </c>
      <c r="AQ11" s="28">
        <v>1</v>
      </c>
      <c r="AR11" s="25">
        <v>35</v>
      </c>
      <c r="AS11" s="25">
        <v>35</v>
      </c>
      <c r="AT11" s="25">
        <v>31</v>
      </c>
      <c r="AU11" s="120">
        <v>2</v>
      </c>
      <c r="AV11" s="25">
        <v>142</v>
      </c>
      <c r="AW11" s="25">
        <v>112</v>
      </c>
      <c r="AX11" s="25">
        <v>85</v>
      </c>
      <c r="AY11" s="128">
        <f t="shared" si="0"/>
        <v>21</v>
      </c>
    </row>
    <row r="12" spans="1:51">
      <c r="A12" s="39">
        <v>7</v>
      </c>
      <c r="B12" s="38" t="s">
        <v>16</v>
      </c>
      <c r="C12" s="29">
        <v>3</v>
      </c>
      <c r="D12" s="248">
        <v>0</v>
      </c>
      <c r="E12" s="56">
        <v>0</v>
      </c>
      <c r="F12" s="248">
        <v>0</v>
      </c>
      <c r="G12" s="29">
        <v>3</v>
      </c>
      <c r="H12" s="248">
        <v>0</v>
      </c>
      <c r="I12" s="248">
        <v>0</v>
      </c>
      <c r="J12" s="248">
        <v>0</v>
      </c>
      <c r="K12" s="29">
        <v>3</v>
      </c>
      <c r="L12" s="248">
        <v>0</v>
      </c>
      <c r="M12" s="248">
        <v>0</v>
      </c>
      <c r="N12" s="248">
        <v>0</v>
      </c>
      <c r="O12" s="29">
        <v>3</v>
      </c>
      <c r="P12" s="248">
        <v>0</v>
      </c>
      <c r="Q12" s="248">
        <v>0</v>
      </c>
      <c r="R12" s="248">
        <v>0</v>
      </c>
      <c r="S12" s="29">
        <v>3</v>
      </c>
      <c r="T12" s="248">
        <v>0</v>
      </c>
      <c r="U12" s="248">
        <v>0</v>
      </c>
      <c r="V12" s="248"/>
      <c r="W12" s="29">
        <v>3</v>
      </c>
      <c r="X12" s="248">
        <v>0</v>
      </c>
      <c r="Y12" s="248">
        <v>0</v>
      </c>
      <c r="Z12" s="248">
        <v>0</v>
      </c>
      <c r="AA12" s="29">
        <v>2</v>
      </c>
      <c r="AB12" s="248">
        <v>0</v>
      </c>
      <c r="AC12" s="248">
        <v>0</v>
      </c>
      <c r="AD12" s="248">
        <v>0</v>
      </c>
      <c r="AE12" s="29">
        <v>2</v>
      </c>
      <c r="AF12" s="248">
        <v>0</v>
      </c>
      <c r="AG12" s="248">
        <v>0</v>
      </c>
      <c r="AH12" s="73">
        <v>0</v>
      </c>
      <c r="AI12" s="29">
        <v>1</v>
      </c>
      <c r="AJ12" s="248"/>
      <c r="AK12" s="248"/>
      <c r="AL12" s="248"/>
      <c r="AM12" s="29">
        <v>0</v>
      </c>
      <c r="AN12" s="25">
        <v>0</v>
      </c>
      <c r="AO12" s="25">
        <v>0</v>
      </c>
      <c r="AP12" s="25">
        <v>0</v>
      </c>
      <c r="AQ12" s="28"/>
      <c r="AR12" s="25">
        <v>0</v>
      </c>
      <c r="AS12" s="25">
        <v>0</v>
      </c>
      <c r="AT12" s="25">
        <v>0</v>
      </c>
      <c r="AU12" s="120">
        <v>2</v>
      </c>
      <c r="AV12" s="25">
        <v>0</v>
      </c>
      <c r="AW12" s="25">
        <v>0</v>
      </c>
      <c r="AX12" s="25">
        <v>0</v>
      </c>
      <c r="AY12" s="128">
        <f t="shared" si="0"/>
        <v>25</v>
      </c>
    </row>
    <row r="13" spans="1:51">
      <c r="A13" s="39">
        <v>8</v>
      </c>
      <c r="B13" s="38" t="s">
        <v>17</v>
      </c>
      <c r="C13" s="29">
        <v>2</v>
      </c>
      <c r="D13" s="248">
        <v>0</v>
      </c>
      <c r="E13" s="248">
        <v>0</v>
      </c>
      <c r="F13" s="248">
        <v>0</v>
      </c>
      <c r="G13" s="29">
        <v>2</v>
      </c>
      <c r="H13" s="248">
        <v>0</v>
      </c>
      <c r="I13" s="248">
        <v>0</v>
      </c>
      <c r="J13" s="248">
        <v>0</v>
      </c>
      <c r="K13" s="29">
        <v>2</v>
      </c>
      <c r="L13" s="248">
        <v>0</v>
      </c>
      <c r="M13" s="248">
        <v>0</v>
      </c>
      <c r="N13" s="248">
        <v>0</v>
      </c>
      <c r="O13" s="29">
        <v>2</v>
      </c>
      <c r="P13" s="248">
        <v>0</v>
      </c>
      <c r="Q13" s="248">
        <v>0</v>
      </c>
      <c r="R13" s="248">
        <v>0</v>
      </c>
      <c r="S13" s="29">
        <v>2</v>
      </c>
      <c r="T13" s="248">
        <v>0</v>
      </c>
      <c r="U13" s="248">
        <v>0</v>
      </c>
      <c r="V13" s="248"/>
      <c r="W13" s="29">
        <v>2</v>
      </c>
      <c r="X13" s="248">
        <v>0</v>
      </c>
      <c r="Y13" s="248">
        <v>0</v>
      </c>
      <c r="Z13" s="248">
        <v>0</v>
      </c>
      <c r="AA13" s="29">
        <v>2</v>
      </c>
      <c r="AB13" s="248">
        <v>0</v>
      </c>
      <c r="AC13" s="248"/>
      <c r="AD13" s="248"/>
      <c r="AE13" s="29">
        <v>2</v>
      </c>
      <c r="AF13" s="248">
        <v>0</v>
      </c>
      <c r="AG13" s="248">
        <v>0</v>
      </c>
      <c r="AH13" s="73">
        <v>0</v>
      </c>
      <c r="AI13" s="29">
        <v>1</v>
      </c>
      <c r="AJ13" s="248"/>
      <c r="AK13" s="248"/>
      <c r="AL13" s="248"/>
      <c r="AM13" s="29">
        <v>0</v>
      </c>
      <c r="AN13" s="25">
        <v>0</v>
      </c>
      <c r="AO13" s="25">
        <v>0</v>
      </c>
      <c r="AP13" s="25">
        <v>0</v>
      </c>
      <c r="AQ13" s="28"/>
      <c r="AR13" s="25">
        <v>0</v>
      </c>
      <c r="AS13" s="25">
        <v>0</v>
      </c>
      <c r="AT13" s="25">
        <v>0</v>
      </c>
      <c r="AU13" s="120">
        <v>1</v>
      </c>
      <c r="AV13" s="25">
        <v>0</v>
      </c>
      <c r="AW13" s="25">
        <v>0</v>
      </c>
      <c r="AX13" s="25">
        <v>0</v>
      </c>
      <c r="AY13" s="128">
        <f t="shared" si="0"/>
        <v>18</v>
      </c>
    </row>
    <row r="14" spans="1:51">
      <c r="A14" s="39">
        <v>9</v>
      </c>
      <c r="B14" s="38" t="s">
        <v>18</v>
      </c>
      <c r="C14" s="29">
        <v>2</v>
      </c>
      <c r="D14" s="248">
        <v>10</v>
      </c>
      <c r="E14" s="56">
        <v>10</v>
      </c>
      <c r="F14" s="248">
        <v>10</v>
      </c>
      <c r="G14" s="29">
        <v>2</v>
      </c>
      <c r="H14" s="248">
        <v>26</v>
      </c>
      <c r="I14" s="248">
        <v>26</v>
      </c>
      <c r="J14" s="248">
        <v>26</v>
      </c>
      <c r="K14" s="29">
        <v>2</v>
      </c>
      <c r="L14" s="248">
        <v>16</v>
      </c>
      <c r="M14" s="248">
        <v>16</v>
      </c>
      <c r="N14" s="248">
        <v>16</v>
      </c>
      <c r="O14" s="29">
        <v>2</v>
      </c>
      <c r="P14" s="248">
        <v>30</v>
      </c>
      <c r="Q14" s="248">
        <v>30</v>
      </c>
      <c r="R14" s="248">
        <v>30</v>
      </c>
      <c r="S14" s="29">
        <v>2</v>
      </c>
      <c r="T14" s="248">
        <v>254</v>
      </c>
      <c r="U14" s="248">
        <v>254</v>
      </c>
      <c r="V14" s="248">
        <v>0</v>
      </c>
      <c r="W14" s="29">
        <v>2</v>
      </c>
      <c r="X14" s="248">
        <v>12</v>
      </c>
      <c r="Y14" s="248">
        <v>12</v>
      </c>
      <c r="Z14" s="248">
        <v>12</v>
      </c>
      <c r="AA14" s="29">
        <v>2</v>
      </c>
      <c r="AB14" s="248">
        <v>12</v>
      </c>
      <c r="AC14" s="248">
        <v>12</v>
      </c>
      <c r="AD14" s="248">
        <v>12</v>
      </c>
      <c r="AE14" s="29">
        <v>2</v>
      </c>
      <c r="AF14" s="248">
        <v>18</v>
      </c>
      <c r="AG14" s="248">
        <v>18</v>
      </c>
      <c r="AH14" s="73">
        <v>18</v>
      </c>
      <c r="AI14" s="29">
        <v>1</v>
      </c>
      <c r="AJ14" s="248">
        <v>0</v>
      </c>
      <c r="AK14" s="248">
        <v>0</v>
      </c>
      <c r="AL14" s="248">
        <v>0</v>
      </c>
      <c r="AM14" s="29">
        <v>1</v>
      </c>
      <c r="AN14" s="25">
        <v>0</v>
      </c>
      <c r="AO14" s="25">
        <v>0</v>
      </c>
      <c r="AP14" s="25">
        <v>0</v>
      </c>
      <c r="AQ14" s="28"/>
      <c r="AR14" s="25">
        <v>0</v>
      </c>
      <c r="AS14" s="25">
        <v>0</v>
      </c>
      <c r="AT14" s="25">
        <v>0</v>
      </c>
      <c r="AU14" s="120">
        <v>1</v>
      </c>
      <c r="AV14" s="25">
        <v>0</v>
      </c>
      <c r="AW14" s="25">
        <v>0</v>
      </c>
      <c r="AX14" s="25">
        <v>0</v>
      </c>
      <c r="AY14" s="128">
        <f t="shared" si="0"/>
        <v>19</v>
      </c>
    </row>
    <row r="15" spans="1:51">
      <c r="A15" s="39">
        <v>10</v>
      </c>
      <c r="B15" s="38" t="s">
        <v>19</v>
      </c>
      <c r="C15" s="29">
        <v>2</v>
      </c>
      <c r="D15" s="248">
        <v>0</v>
      </c>
      <c r="E15" s="248"/>
      <c r="F15" s="248"/>
      <c r="G15" s="29">
        <v>2</v>
      </c>
      <c r="H15" s="248">
        <v>0</v>
      </c>
      <c r="I15" s="248"/>
      <c r="J15" s="248"/>
      <c r="K15" s="29">
        <v>2</v>
      </c>
      <c r="L15" s="248">
        <v>0</v>
      </c>
      <c r="M15" s="248"/>
      <c r="N15" s="248"/>
      <c r="O15" s="29">
        <v>2</v>
      </c>
      <c r="P15" s="248">
        <v>0</v>
      </c>
      <c r="Q15" s="248"/>
      <c r="R15" s="248"/>
      <c r="S15" s="29">
        <v>2</v>
      </c>
      <c r="T15" s="248"/>
      <c r="U15" s="248"/>
      <c r="V15" s="248"/>
      <c r="W15" s="29">
        <v>2</v>
      </c>
      <c r="X15" s="248">
        <v>0</v>
      </c>
      <c r="Y15" s="248"/>
      <c r="Z15" s="248"/>
      <c r="AA15" s="29">
        <v>2</v>
      </c>
      <c r="AB15" s="248">
        <v>0</v>
      </c>
      <c r="AC15" s="248"/>
      <c r="AD15" s="248"/>
      <c r="AE15" s="29">
        <v>2</v>
      </c>
      <c r="AF15" s="248">
        <v>0</v>
      </c>
      <c r="AG15" s="248"/>
      <c r="AH15" s="73"/>
      <c r="AI15" s="29">
        <v>1</v>
      </c>
      <c r="AJ15" s="248"/>
      <c r="AK15" s="248"/>
      <c r="AL15" s="248"/>
      <c r="AM15" s="29">
        <v>0</v>
      </c>
      <c r="AN15" s="25">
        <v>0</v>
      </c>
      <c r="AO15" s="25">
        <v>0</v>
      </c>
      <c r="AP15" s="25">
        <v>0</v>
      </c>
      <c r="AQ15" s="28"/>
      <c r="AR15" s="25">
        <v>0</v>
      </c>
      <c r="AS15" s="25">
        <v>0</v>
      </c>
      <c r="AT15" s="25">
        <v>0</v>
      </c>
      <c r="AU15" s="120">
        <v>1</v>
      </c>
      <c r="AV15" s="25">
        <v>0</v>
      </c>
      <c r="AW15" s="25">
        <v>0</v>
      </c>
      <c r="AX15" s="25">
        <v>0</v>
      </c>
      <c r="AY15" s="128">
        <f t="shared" si="0"/>
        <v>18</v>
      </c>
    </row>
    <row r="16" spans="1:51">
      <c r="A16" s="39">
        <v>11</v>
      </c>
      <c r="B16" s="38" t="s">
        <v>20</v>
      </c>
      <c r="C16" s="29">
        <v>2</v>
      </c>
      <c r="D16" s="248">
        <v>0</v>
      </c>
      <c r="E16" s="56">
        <v>0</v>
      </c>
      <c r="F16" s="248">
        <v>0</v>
      </c>
      <c r="G16" s="29">
        <v>2</v>
      </c>
      <c r="H16" s="248">
        <v>0</v>
      </c>
      <c r="I16" s="248">
        <v>0</v>
      </c>
      <c r="J16" s="248">
        <v>0</v>
      </c>
      <c r="K16" s="29">
        <v>2</v>
      </c>
      <c r="L16" s="248">
        <v>0</v>
      </c>
      <c r="M16" s="248">
        <v>0</v>
      </c>
      <c r="N16" s="248">
        <v>0</v>
      </c>
      <c r="O16" s="29">
        <v>2</v>
      </c>
      <c r="P16" s="248">
        <v>0</v>
      </c>
      <c r="Q16" s="248">
        <v>0</v>
      </c>
      <c r="R16" s="248">
        <v>0</v>
      </c>
      <c r="S16" s="29">
        <v>2</v>
      </c>
      <c r="T16" s="248">
        <v>0</v>
      </c>
      <c r="U16" s="248">
        <v>0</v>
      </c>
      <c r="V16" s="248"/>
      <c r="W16" s="29">
        <v>2</v>
      </c>
      <c r="X16" s="248">
        <v>0</v>
      </c>
      <c r="Y16" s="248">
        <v>0</v>
      </c>
      <c r="Z16" s="248">
        <v>0</v>
      </c>
      <c r="AA16" s="29">
        <v>2</v>
      </c>
      <c r="AB16" s="248">
        <v>0</v>
      </c>
      <c r="AC16" s="248"/>
      <c r="AD16" s="248"/>
      <c r="AE16" s="29">
        <v>2</v>
      </c>
      <c r="AF16" s="248">
        <v>0</v>
      </c>
      <c r="AG16" s="248"/>
      <c r="AH16" s="73"/>
      <c r="AI16" s="29">
        <v>1</v>
      </c>
      <c r="AJ16" s="248"/>
      <c r="AK16" s="248"/>
      <c r="AL16" s="248"/>
      <c r="AM16" s="29">
        <v>1</v>
      </c>
      <c r="AN16" s="25">
        <v>0</v>
      </c>
      <c r="AO16" s="25">
        <v>0</v>
      </c>
      <c r="AP16" s="25">
        <v>0</v>
      </c>
      <c r="AQ16" s="28"/>
      <c r="AR16" s="25">
        <v>0</v>
      </c>
      <c r="AS16" s="25">
        <v>0</v>
      </c>
      <c r="AT16" s="25">
        <v>0</v>
      </c>
      <c r="AU16" s="120">
        <v>1</v>
      </c>
      <c r="AV16" s="25">
        <v>0</v>
      </c>
      <c r="AW16" s="25">
        <v>0</v>
      </c>
      <c r="AX16" s="25">
        <v>0</v>
      </c>
      <c r="AY16" s="128">
        <f t="shared" si="0"/>
        <v>19</v>
      </c>
    </row>
    <row r="17" spans="1:51">
      <c r="A17" s="39">
        <v>12</v>
      </c>
      <c r="B17" s="38" t="s">
        <v>21</v>
      </c>
      <c r="C17" s="29">
        <v>3</v>
      </c>
      <c r="D17" s="248">
        <v>0</v>
      </c>
      <c r="E17" s="248"/>
      <c r="F17" s="248"/>
      <c r="G17" s="29">
        <v>3</v>
      </c>
      <c r="H17" s="248">
        <v>0</v>
      </c>
      <c r="I17" s="248"/>
      <c r="J17" s="248"/>
      <c r="K17" s="29">
        <v>3</v>
      </c>
      <c r="L17" s="248">
        <v>0</v>
      </c>
      <c r="M17" s="248"/>
      <c r="N17" s="248"/>
      <c r="O17" s="29">
        <v>3</v>
      </c>
      <c r="P17" s="248">
        <v>0</v>
      </c>
      <c r="Q17" s="248"/>
      <c r="R17" s="248"/>
      <c r="S17" s="29">
        <v>3</v>
      </c>
      <c r="T17" s="248"/>
      <c r="U17" s="248"/>
      <c r="V17" s="248"/>
      <c r="W17" s="29">
        <v>3</v>
      </c>
      <c r="X17" s="248">
        <v>0</v>
      </c>
      <c r="Y17" s="248"/>
      <c r="Z17" s="248"/>
      <c r="AA17" s="29">
        <v>2</v>
      </c>
      <c r="AB17" s="248">
        <v>0</v>
      </c>
      <c r="AC17" s="248"/>
      <c r="AD17" s="248"/>
      <c r="AE17" s="29">
        <v>2</v>
      </c>
      <c r="AF17" s="248">
        <v>0</v>
      </c>
      <c r="AG17" s="248"/>
      <c r="AH17" s="73"/>
      <c r="AI17" s="29">
        <v>1</v>
      </c>
      <c r="AJ17" s="248"/>
      <c r="AK17" s="248"/>
      <c r="AL17" s="248"/>
      <c r="AM17" s="29">
        <v>1</v>
      </c>
      <c r="AN17" s="25">
        <v>0</v>
      </c>
      <c r="AO17" s="25">
        <v>0</v>
      </c>
      <c r="AP17" s="25">
        <v>0</v>
      </c>
      <c r="AQ17" s="28"/>
      <c r="AR17" s="25">
        <v>0</v>
      </c>
      <c r="AS17" s="25">
        <v>0</v>
      </c>
      <c r="AT17" s="25">
        <v>0</v>
      </c>
      <c r="AU17" s="120">
        <v>1</v>
      </c>
      <c r="AV17" s="25">
        <v>0</v>
      </c>
      <c r="AW17" s="25">
        <v>0</v>
      </c>
      <c r="AX17" s="25">
        <v>0</v>
      </c>
      <c r="AY17" s="128">
        <f t="shared" si="0"/>
        <v>25</v>
      </c>
    </row>
    <row r="18" spans="1:51">
      <c r="A18" s="39">
        <v>13</v>
      </c>
      <c r="B18" s="38" t="s">
        <v>22</v>
      </c>
      <c r="C18" s="29">
        <v>2</v>
      </c>
      <c r="D18" s="248">
        <v>19</v>
      </c>
      <c r="E18" s="248">
        <v>12</v>
      </c>
      <c r="F18" s="248">
        <v>12</v>
      </c>
      <c r="G18" s="29">
        <v>2</v>
      </c>
      <c r="H18" s="248">
        <v>22</v>
      </c>
      <c r="I18" s="248">
        <v>15</v>
      </c>
      <c r="J18" s="248">
        <v>15</v>
      </c>
      <c r="K18" s="29">
        <v>2</v>
      </c>
      <c r="L18" s="248">
        <v>2</v>
      </c>
      <c r="M18" s="248">
        <v>2</v>
      </c>
      <c r="N18" s="248">
        <v>2</v>
      </c>
      <c r="O18" s="29">
        <v>2</v>
      </c>
      <c r="P18" s="248">
        <v>9</v>
      </c>
      <c r="Q18" s="248">
        <v>8</v>
      </c>
      <c r="R18" s="248">
        <v>8</v>
      </c>
      <c r="S18" s="29">
        <v>2</v>
      </c>
      <c r="T18" s="248">
        <v>38</v>
      </c>
      <c r="U18" s="248">
        <v>30</v>
      </c>
      <c r="V18" s="248">
        <v>15</v>
      </c>
      <c r="W18" s="29">
        <v>2</v>
      </c>
      <c r="X18" s="248">
        <v>19</v>
      </c>
      <c r="Y18" s="248">
        <v>16</v>
      </c>
      <c r="Z18" s="248">
        <v>16</v>
      </c>
      <c r="AA18" s="29">
        <v>2</v>
      </c>
      <c r="AB18" s="248">
        <v>4</v>
      </c>
      <c r="AC18" s="248">
        <v>4</v>
      </c>
      <c r="AD18" s="248">
        <v>3</v>
      </c>
      <c r="AE18" s="29">
        <v>2</v>
      </c>
      <c r="AF18" s="248">
        <v>2</v>
      </c>
      <c r="AG18" s="248">
        <v>2</v>
      </c>
      <c r="AH18" s="73">
        <v>1</v>
      </c>
      <c r="AI18" s="29">
        <v>1</v>
      </c>
      <c r="AJ18" s="248">
        <v>7</v>
      </c>
      <c r="AK18" s="248">
        <v>7</v>
      </c>
      <c r="AL18" s="248">
        <v>2</v>
      </c>
      <c r="AM18" s="29">
        <v>0</v>
      </c>
      <c r="AN18" s="25">
        <v>0</v>
      </c>
      <c r="AO18" s="25">
        <v>0</v>
      </c>
      <c r="AP18" s="25">
        <v>0</v>
      </c>
      <c r="AQ18" s="28">
        <v>0</v>
      </c>
      <c r="AR18" s="25">
        <v>23</v>
      </c>
      <c r="AS18" s="25">
        <v>18</v>
      </c>
      <c r="AT18" s="25">
        <v>18</v>
      </c>
      <c r="AU18" s="120">
        <v>1</v>
      </c>
      <c r="AV18" s="25">
        <v>0</v>
      </c>
      <c r="AW18" s="25">
        <v>0</v>
      </c>
      <c r="AX18" s="25">
        <v>0</v>
      </c>
      <c r="AY18" s="128">
        <f t="shared" si="0"/>
        <v>18</v>
      </c>
    </row>
    <row r="19" spans="1:51">
      <c r="A19" s="39">
        <v>14</v>
      </c>
      <c r="B19" s="38" t="s">
        <v>23</v>
      </c>
      <c r="C19" s="29">
        <v>3</v>
      </c>
      <c r="D19" s="248">
        <v>0</v>
      </c>
      <c r="E19" s="248"/>
      <c r="F19" s="248"/>
      <c r="G19" s="29">
        <v>3</v>
      </c>
      <c r="H19" s="248">
        <v>0</v>
      </c>
      <c r="I19" s="248"/>
      <c r="J19" s="248"/>
      <c r="K19" s="29">
        <v>3</v>
      </c>
      <c r="L19" s="248">
        <v>0</v>
      </c>
      <c r="M19" s="248"/>
      <c r="N19" s="248"/>
      <c r="O19" s="29">
        <v>3</v>
      </c>
      <c r="P19" s="248">
        <v>0</v>
      </c>
      <c r="Q19" s="248"/>
      <c r="R19" s="248"/>
      <c r="S19" s="29">
        <v>3</v>
      </c>
      <c r="T19" s="248"/>
      <c r="U19" s="248"/>
      <c r="V19" s="248"/>
      <c r="W19" s="29">
        <v>3</v>
      </c>
      <c r="X19" s="248">
        <v>0</v>
      </c>
      <c r="Y19" s="248"/>
      <c r="Z19" s="248"/>
      <c r="AA19" s="29">
        <v>2</v>
      </c>
      <c r="AB19" s="248">
        <v>0</v>
      </c>
      <c r="AC19" s="248"/>
      <c r="AD19" s="248"/>
      <c r="AE19" s="29">
        <v>2</v>
      </c>
      <c r="AF19" s="248">
        <v>0</v>
      </c>
      <c r="AG19" s="248"/>
      <c r="AH19" s="73"/>
      <c r="AI19" s="29">
        <v>1</v>
      </c>
      <c r="AJ19" s="248"/>
      <c r="AK19" s="248"/>
      <c r="AL19" s="248"/>
      <c r="AM19" s="29">
        <v>1</v>
      </c>
      <c r="AN19" s="25">
        <v>0</v>
      </c>
      <c r="AO19" s="25">
        <v>0</v>
      </c>
      <c r="AP19" s="25">
        <v>0</v>
      </c>
      <c r="AQ19" s="28"/>
      <c r="AR19" s="25">
        <v>0</v>
      </c>
      <c r="AS19" s="25">
        <v>0</v>
      </c>
      <c r="AT19" s="25">
        <v>0</v>
      </c>
      <c r="AU19" s="120">
        <v>1</v>
      </c>
      <c r="AV19" s="25">
        <v>0</v>
      </c>
      <c r="AW19" s="25">
        <v>0</v>
      </c>
      <c r="AX19" s="25">
        <v>0</v>
      </c>
      <c r="AY19" s="128">
        <f t="shared" si="0"/>
        <v>25</v>
      </c>
    </row>
    <row r="20" spans="1:51">
      <c r="A20" s="39">
        <v>15</v>
      </c>
      <c r="B20" s="38" t="s">
        <v>24</v>
      </c>
      <c r="C20" s="29">
        <v>2</v>
      </c>
      <c r="D20" s="248">
        <v>17</v>
      </c>
      <c r="E20" s="56">
        <v>14</v>
      </c>
      <c r="F20" s="248">
        <v>14</v>
      </c>
      <c r="G20" s="29">
        <v>2</v>
      </c>
      <c r="H20" s="248">
        <v>61</v>
      </c>
      <c r="I20" s="248">
        <v>61</v>
      </c>
      <c r="J20" s="248">
        <v>61</v>
      </c>
      <c r="K20" s="29">
        <v>2</v>
      </c>
      <c r="L20" s="248">
        <v>17</v>
      </c>
      <c r="M20" s="248">
        <v>15</v>
      </c>
      <c r="N20" s="248">
        <v>15</v>
      </c>
      <c r="O20" s="29">
        <v>2</v>
      </c>
      <c r="P20" s="248">
        <v>42</v>
      </c>
      <c r="Q20" s="248">
        <v>42</v>
      </c>
      <c r="R20" s="248">
        <v>42</v>
      </c>
      <c r="S20" s="29">
        <v>2</v>
      </c>
      <c r="T20" s="248">
        <v>72</v>
      </c>
      <c r="U20" s="248">
        <v>72</v>
      </c>
      <c r="V20" s="248">
        <v>72</v>
      </c>
      <c r="W20" s="29">
        <v>2</v>
      </c>
      <c r="X20" s="248">
        <v>73</v>
      </c>
      <c r="Y20" s="248">
        <v>44</v>
      </c>
      <c r="Z20" s="248">
        <v>44</v>
      </c>
      <c r="AA20" s="29">
        <v>2</v>
      </c>
      <c r="AB20" s="248">
        <v>5</v>
      </c>
      <c r="AC20" s="248">
        <v>5</v>
      </c>
      <c r="AD20" s="248">
        <v>5</v>
      </c>
      <c r="AE20" s="29">
        <v>2</v>
      </c>
      <c r="AF20" s="248">
        <v>17</v>
      </c>
      <c r="AG20" s="248">
        <v>14</v>
      </c>
      <c r="AH20" s="73">
        <v>14</v>
      </c>
      <c r="AI20" s="29">
        <v>1</v>
      </c>
      <c r="AJ20" s="248">
        <v>14</v>
      </c>
      <c r="AK20" s="248">
        <v>14</v>
      </c>
      <c r="AL20" s="248">
        <v>14</v>
      </c>
      <c r="AM20" s="29">
        <v>0</v>
      </c>
      <c r="AN20" s="25">
        <v>0</v>
      </c>
      <c r="AO20" s="25">
        <v>0</v>
      </c>
      <c r="AP20" s="25">
        <v>0</v>
      </c>
      <c r="AQ20" s="28">
        <v>0</v>
      </c>
      <c r="AR20" s="25">
        <v>24</v>
      </c>
      <c r="AS20" s="25">
        <v>24</v>
      </c>
      <c r="AT20" s="25">
        <v>24</v>
      </c>
      <c r="AU20" s="120">
        <v>1</v>
      </c>
      <c r="AV20" s="25">
        <v>0</v>
      </c>
      <c r="AW20" s="25">
        <v>0</v>
      </c>
      <c r="AX20" s="25">
        <v>0</v>
      </c>
      <c r="AY20" s="128">
        <f t="shared" si="0"/>
        <v>18</v>
      </c>
    </row>
    <row r="21" spans="1:51">
      <c r="A21" s="39">
        <v>16</v>
      </c>
      <c r="B21" s="38" t="s">
        <v>25</v>
      </c>
      <c r="C21" s="29">
        <v>2</v>
      </c>
      <c r="D21" s="248">
        <v>39</v>
      </c>
      <c r="E21" s="56">
        <v>39</v>
      </c>
      <c r="F21" s="248">
        <v>39</v>
      </c>
      <c r="G21" s="29">
        <v>2</v>
      </c>
      <c r="H21" s="248">
        <v>40</v>
      </c>
      <c r="I21" s="248">
        <v>40</v>
      </c>
      <c r="J21" s="248">
        <v>40</v>
      </c>
      <c r="K21" s="29">
        <v>2</v>
      </c>
      <c r="L21" s="248">
        <v>41</v>
      </c>
      <c r="M21" s="248">
        <v>41</v>
      </c>
      <c r="N21" s="248">
        <v>41</v>
      </c>
      <c r="O21" s="29">
        <v>2</v>
      </c>
      <c r="P21" s="248">
        <v>41</v>
      </c>
      <c r="Q21" s="248">
        <v>41</v>
      </c>
      <c r="R21" s="248">
        <v>41</v>
      </c>
      <c r="S21" s="29">
        <v>2</v>
      </c>
      <c r="T21" s="248">
        <v>43</v>
      </c>
      <c r="U21" s="248">
        <v>43</v>
      </c>
      <c r="V21" s="248">
        <v>43</v>
      </c>
      <c r="W21" s="29">
        <v>2</v>
      </c>
      <c r="X21" s="248">
        <v>38</v>
      </c>
      <c r="Y21" s="248">
        <v>38</v>
      </c>
      <c r="Z21" s="248">
        <v>38</v>
      </c>
      <c r="AA21" s="29">
        <v>2</v>
      </c>
      <c r="AB21" s="248">
        <v>39</v>
      </c>
      <c r="AC21" s="248">
        <v>39</v>
      </c>
      <c r="AD21" s="248">
        <v>39</v>
      </c>
      <c r="AE21" s="29">
        <v>2</v>
      </c>
      <c r="AF21" s="248">
        <v>38</v>
      </c>
      <c r="AG21" s="248">
        <v>38</v>
      </c>
      <c r="AH21" s="73">
        <v>38</v>
      </c>
      <c r="AI21" s="29">
        <v>1</v>
      </c>
      <c r="AJ21" s="248">
        <v>0</v>
      </c>
      <c r="AK21" s="248">
        <v>0</v>
      </c>
      <c r="AL21" s="248">
        <v>0</v>
      </c>
      <c r="AM21" s="29">
        <v>0</v>
      </c>
      <c r="AN21" s="25">
        <v>0</v>
      </c>
      <c r="AO21" s="25">
        <v>0</v>
      </c>
      <c r="AP21" s="25">
        <v>0</v>
      </c>
      <c r="AQ21" s="28">
        <v>0</v>
      </c>
      <c r="AR21" s="25">
        <v>0</v>
      </c>
      <c r="AS21" s="25">
        <v>0</v>
      </c>
      <c r="AT21" s="25">
        <v>0</v>
      </c>
      <c r="AU21" s="120">
        <v>1</v>
      </c>
      <c r="AV21" s="25">
        <v>0</v>
      </c>
      <c r="AW21" s="25">
        <v>0</v>
      </c>
      <c r="AX21" s="25">
        <v>0</v>
      </c>
      <c r="AY21" s="128">
        <f t="shared" si="0"/>
        <v>18</v>
      </c>
    </row>
    <row r="22" spans="1:51">
      <c r="A22" s="39">
        <v>17</v>
      </c>
      <c r="B22" s="38" t="s">
        <v>26</v>
      </c>
      <c r="C22" s="29">
        <v>4</v>
      </c>
      <c r="D22" s="248">
        <v>0</v>
      </c>
      <c r="E22" s="56"/>
      <c r="F22" s="248"/>
      <c r="G22" s="29">
        <v>4</v>
      </c>
      <c r="H22" s="248">
        <v>0</v>
      </c>
      <c r="I22" s="248"/>
      <c r="J22" s="248"/>
      <c r="K22" s="29">
        <v>4</v>
      </c>
      <c r="L22" s="248">
        <v>0</v>
      </c>
      <c r="M22" s="248"/>
      <c r="N22" s="248"/>
      <c r="O22" s="29">
        <v>4</v>
      </c>
      <c r="P22" s="248">
        <v>0</v>
      </c>
      <c r="Q22" s="248"/>
      <c r="R22" s="248"/>
      <c r="S22" s="29">
        <v>4</v>
      </c>
      <c r="T22" s="248"/>
      <c r="U22" s="248"/>
      <c r="V22" s="248"/>
      <c r="W22" s="29">
        <v>4</v>
      </c>
      <c r="X22" s="248">
        <v>0</v>
      </c>
      <c r="Y22" s="248"/>
      <c r="Z22" s="248"/>
      <c r="AA22" s="29">
        <v>2</v>
      </c>
      <c r="AB22" s="248">
        <v>0</v>
      </c>
      <c r="AC22" s="248"/>
      <c r="AD22" s="248"/>
      <c r="AE22" s="29">
        <v>2</v>
      </c>
      <c r="AF22" s="248">
        <v>0</v>
      </c>
      <c r="AG22" s="248"/>
      <c r="AH22" s="73"/>
      <c r="AI22" s="29">
        <v>1</v>
      </c>
      <c r="AJ22" s="248"/>
      <c r="AK22" s="248"/>
      <c r="AL22" s="248"/>
      <c r="AM22" s="29">
        <v>0</v>
      </c>
      <c r="AN22" s="25">
        <v>0</v>
      </c>
      <c r="AO22" s="25">
        <v>0</v>
      </c>
      <c r="AP22" s="25">
        <v>0</v>
      </c>
      <c r="AQ22" s="28"/>
      <c r="AR22" s="25">
        <v>0</v>
      </c>
      <c r="AS22" s="25">
        <v>0</v>
      </c>
      <c r="AT22" s="25">
        <v>0</v>
      </c>
      <c r="AU22" s="120">
        <v>2</v>
      </c>
      <c r="AV22" s="25">
        <v>0</v>
      </c>
      <c r="AW22" s="25">
        <v>0</v>
      </c>
      <c r="AX22" s="25">
        <v>0</v>
      </c>
      <c r="AY22" s="128">
        <f t="shared" si="0"/>
        <v>31</v>
      </c>
    </row>
    <row r="23" spans="1:51">
      <c r="A23" s="39">
        <v>18</v>
      </c>
      <c r="B23" s="38" t="s">
        <v>27</v>
      </c>
      <c r="C23" s="29">
        <v>2</v>
      </c>
      <c r="D23" s="248">
        <v>960</v>
      </c>
      <c r="E23" s="56">
        <v>960</v>
      </c>
      <c r="F23" s="248">
        <v>960</v>
      </c>
      <c r="G23" s="29">
        <v>2</v>
      </c>
      <c r="H23" s="248">
        <v>768</v>
      </c>
      <c r="I23" s="248">
        <v>768</v>
      </c>
      <c r="J23" s="248">
        <v>768</v>
      </c>
      <c r="K23" s="29">
        <v>2</v>
      </c>
      <c r="L23" s="248">
        <v>640</v>
      </c>
      <c r="M23" s="248">
        <v>640</v>
      </c>
      <c r="N23" s="248">
        <v>640</v>
      </c>
      <c r="O23" s="29">
        <v>2</v>
      </c>
      <c r="P23" s="248">
        <v>1024</v>
      </c>
      <c r="Q23" s="248">
        <v>1024</v>
      </c>
      <c r="R23" s="248">
        <v>1024</v>
      </c>
      <c r="S23" s="29">
        <v>2</v>
      </c>
      <c r="T23" s="248">
        <v>1408</v>
      </c>
      <c r="U23" s="248">
        <v>1408</v>
      </c>
      <c r="V23" s="248">
        <v>0</v>
      </c>
      <c r="W23" s="29">
        <v>2</v>
      </c>
      <c r="X23" s="248">
        <v>512</v>
      </c>
      <c r="Y23" s="248">
        <v>512</v>
      </c>
      <c r="Z23" s="248">
        <v>512</v>
      </c>
      <c r="AA23" s="29">
        <v>2</v>
      </c>
      <c r="AB23" s="248">
        <v>512</v>
      </c>
      <c r="AC23" s="248">
        <v>512</v>
      </c>
      <c r="AD23" s="248">
        <v>512</v>
      </c>
      <c r="AE23" s="29">
        <v>2</v>
      </c>
      <c r="AF23" s="248">
        <v>640</v>
      </c>
      <c r="AG23" s="248">
        <v>640</v>
      </c>
      <c r="AH23" s="73">
        <v>640</v>
      </c>
      <c r="AI23" s="29">
        <v>1</v>
      </c>
      <c r="AJ23" s="248">
        <v>0</v>
      </c>
      <c r="AK23" s="248">
        <v>0</v>
      </c>
      <c r="AL23" s="248">
        <v>0</v>
      </c>
      <c r="AM23" s="29">
        <v>0</v>
      </c>
      <c r="AN23" s="25">
        <v>0</v>
      </c>
      <c r="AO23" s="25">
        <v>0</v>
      </c>
      <c r="AP23" s="25">
        <v>0</v>
      </c>
      <c r="AQ23" s="28">
        <v>1</v>
      </c>
      <c r="AR23" s="25">
        <v>0</v>
      </c>
      <c r="AS23" s="25">
        <v>0</v>
      </c>
      <c r="AT23" s="25">
        <v>0</v>
      </c>
      <c r="AU23" s="120">
        <v>1</v>
      </c>
      <c r="AV23" s="25">
        <v>0</v>
      </c>
      <c r="AW23" s="25">
        <v>0</v>
      </c>
      <c r="AX23" s="25">
        <v>0</v>
      </c>
      <c r="AY23" s="128">
        <f t="shared" si="0"/>
        <v>19</v>
      </c>
    </row>
    <row r="24" spans="1:51">
      <c r="A24" s="40">
        <v>19</v>
      </c>
      <c r="B24" s="38" t="s">
        <v>28</v>
      </c>
      <c r="C24" s="29">
        <v>3</v>
      </c>
      <c r="D24" s="248">
        <v>0</v>
      </c>
      <c r="E24" s="56">
        <v>0</v>
      </c>
      <c r="F24" s="248">
        <v>0</v>
      </c>
      <c r="G24" s="29">
        <v>3</v>
      </c>
      <c r="H24" s="248">
        <v>0</v>
      </c>
      <c r="I24" s="248">
        <v>0</v>
      </c>
      <c r="J24" s="248">
        <v>0</v>
      </c>
      <c r="K24" s="29">
        <v>3</v>
      </c>
      <c r="L24" s="248">
        <v>0</v>
      </c>
      <c r="M24" s="248">
        <v>0</v>
      </c>
      <c r="N24" s="248">
        <v>0</v>
      </c>
      <c r="O24" s="29">
        <v>3</v>
      </c>
      <c r="P24" s="248">
        <v>0</v>
      </c>
      <c r="Q24" s="248">
        <v>0</v>
      </c>
      <c r="R24" s="248">
        <v>0</v>
      </c>
      <c r="S24" s="29">
        <v>3</v>
      </c>
      <c r="T24" s="248">
        <v>0</v>
      </c>
      <c r="U24" s="248">
        <v>0</v>
      </c>
      <c r="V24" s="248"/>
      <c r="W24" s="29">
        <v>3</v>
      </c>
      <c r="X24" s="248">
        <v>0</v>
      </c>
      <c r="Y24" s="248">
        <v>0</v>
      </c>
      <c r="Z24" s="248">
        <v>0</v>
      </c>
      <c r="AA24" s="29">
        <v>4</v>
      </c>
      <c r="AB24" s="248">
        <v>0</v>
      </c>
      <c r="AC24" s="248">
        <v>0</v>
      </c>
      <c r="AD24" s="248">
        <v>0</v>
      </c>
      <c r="AE24" s="29">
        <v>4</v>
      </c>
      <c r="AF24" s="248">
        <v>0</v>
      </c>
      <c r="AG24" s="248">
        <v>0</v>
      </c>
      <c r="AH24" s="73">
        <v>0</v>
      </c>
      <c r="AI24" s="29">
        <v>1</v>
      </c>
      <c r="AJ24" s="248"/>
      <c r="AK24" s="248"/>
      <c r="AL24" s="248"/>
      <c r="AM24" s="29">
        <v>0</v>
      </c>
      <c r="AN24" s="25">
        <v>0</v>
      </c>
      <c r="AO24" s="25">
        <v>0</v>
      </c>
      <c r="AP24" s="25">
        <v>0</v>
      </c>
      <c r="AQ24" s="28"/>
      <c r="AR24" s="25">
        <v>0</v>
      </c>
      <c r="AS24" s="25">
        <v>0</v>
      </c>
      <c r="AT24" s="25">
        <v>0</v>
      </c>
      <c r="AU24" s="120">
        <v>2</v>
      </c>
      <c r="AV24" s="25">
        <v>128</v>
      </c>
      <c r="AW24" s="25">
        <v>128</v>
      </c>
      <c r="AX24" s="25">
        <v>0</v>
      </c>
      <c r="AY24" s="128">
        <f t="shared" si="0"/>
        <v>29</v>
      </c>
    </row>
    <row r="25" spans="1:51">
      <c r="A25" s="39">
        <v>20</v>
      </c>
      <c r="B25" s="38" t="s">
        <v>101</v>
      </c>
      <c r="C25" s="29">
        <v>2</v>
      </c>
      <c r="D25" s="248">
        <v>148</v>
      </c>
      <c r="E25" s="56">
        <v>148</v>
      </c>
      <c r="F25" s="248">
        <v>25</v>
      </c>
      <c r="G25" s="29">
        <v>2</v>
      </c>
      <c r="H25" s="248">
        <v>230</v>
      </c>
      <c r="I25" s="248">
        <v>230</v>
      </c>
      <c r="J25" s="248">
        <v>74</v>
      </c>
      <c r="K25" s="29">
        <v>2</v>
      </c>
      <c r="L25" s="248">
        <v>152</v>
      </c>
      <c r="M25" s="248">
        <v>152</v>
      </c>
      <c r="N25" s="248">
        <v>3</v>
      </c>
      <c r="O25" s="29">
        <v>2</v>
      </c>
      <c r="P25" s="248">
        <v>306</v>
      </c>
      <c r="Q25" s="248">
        <v>306</v>
      </c>
      <c r="R25" s="248">
        <v>34</v>
      </c>
      <c r="S25" s="29">
        <v>2</v>
      </c>
      <c r="T25" s="248">
        <v>336</v>
      </c>
      <c r="U25" s="248">
        <v>336</v>
      </c>
      <c r="V25" s="248">
        <v>0</v>
      </c>
      <c r="W25" s="29">
        <v>2</v>
      </c>
      <c r="X25" s="248">
        <v>52</v>
      </c>
      <c r="Y25" s="248">
        <v>52</v>
      </c>
      <c r="Z25" s="248">
        <v>0</v>
      </c>
      <c r="AA25" s="29">
        <v>2</v>
      </c>
      <c r="AB25" s="248">
        <v>19</v>
      </c>
      <c r="AC25" s="248">
        <v>19</v>
      </c>
      <c r="AD25" s="248">
        <v>0</v>
      </c>
      <c r="AE25" s="29">
        <v>2</v>
      </c>
      <c r="AF25" s="248">
        <v>86</v>
      </c>
      <c r="AG25" s="248">
        <v>86</v>
      </c>
      <c r="AH25" s="73">
        <v>0</v>
      </c>
      <c r="AI25" s="29">
        <v>1</v>
      </c>
      <c r="AJ25" s="248">
        <v>0</v>
      </c>
      <c r="AK25" s="248">
        <v>0</v>
      </c>
      <c r="AL25" s="248">
        <v>0</v>
      </c>
      <c r="AM25" s="29">
        <v>0</v>
      </c>
      <c r="AN25" s="25">
        <v>0</v>
      </c>
      <c r="AO25" s="25">
        <v>0</v>
      </c>
      <c r="AP25" s="25">
        <v>0</v>
      </c>
      <c r="AQ25" s="28">
        <v>0</v>
      </c>
      <c r="AR25" s="25">
        <v>0</v>
      </c>
      <c r="AS25" s="25">
        <v>0</v>
      </c>
      <c r="AT25" s="25">
        <v>0</v>
      </c>
      <c r="AU25" s="120">
        <v>1</v>
      </c>
      <c r="AV25" s="25">
        <v>0</v>
      </c>
      <c r="AW25" s="25">
        <v>0</v>
      </c>
      <c r="AX25" s="25">
        <v>0</v>
      </c>
      <c r="AY25" s="128">
        <f t="shared" si="0"/>
        <v>18</v>
      </c>
    </row>
    <row r="26" spans="1:51">
      <c r="A26" s="39">
        <v>21</v>
      </c>
      <c r="B26" s="38" t="s">
        <v>30</v>
      </c>
      <c r="C26" s="29">
        <v>2</v>
      </c>
      <c r="D26" s="248">
        <v>0</v>
      </c>
      <c r="E26" s="248"/>
      <c r="F26" s="248"/>
      <c r="G26" s="29">
        <v>2</v>
      </c>
      <c r="H26" s="248">
        <v>0</v>
      </c>
      <c r="I26" s="248"/>
      <c r="J26" s="248"/>
      <c r="K26" s="29">
        <v>2</v>
      </c>
      <c r="L26" s="248">
        <v>0</v>
      </c>
      <c r="M26" s="248"/>
      <c r="N26" s="248"/>
      <c r="O26" s="29">
        <v>2</v>
      </c>
      <c r="P26" s="248">
        <v>0</v>
      </c>
      <c r="Q26" s="248"/>
      <c r="R26" s="248"/>
      <c r="S26" s="29">
        <v>2</v>
      </c>
      <c r="T26" s="248">
        <v>0</v>
      </c>
      <c r="U26" s="248"/>
      <c r="V26" s="248"/>
      <c r="W26" s="29">
        <v>2</v>
      </c>
      <c r="X26" s="248">
        <v>0</v>
      </c>
      <c r="Y26" s="248"/>
      <c r="Z26" s="248"/>
      <c r="AA26" s="29">
        <v>2</v>
      </c>
      <c r="AB26" s="248">
        <v>0</v>
      </c>
      <c r="AC26" s="248"/>
      <c r="AD26" s="248"/>
      <c r="AE26" s="29">
        <v>2</v>
      </c>
      <c r="AF26" s="248">
        <v>0</v>
      </c>
      <c r="AG26" s="248"/>
      <c r="AH26" s="73"/>
      <c r="AI26" s="29">
        <v>1</v>
      </c>
      <c r="AJ26" s="248"/>
      <c r="AK26" s="248"/>
      <c r="AL26" s="248"/>
      <c r="AM26" s="29">
        <v>1</v>
      </c>
      <c r="AN26" s="25">
        <v>0</v>
      </c>
      <c r="AO26" s="25">
        <v>0</v>
      </c>
      <c r="AP26" s="25">
        <v>0</v>
      </c>
      <c r="AQ26" s="28"/>
      <c r="AR26" s="25">
        <v>0</v>
      </c>
      <c r="AS26" s="25">
        <v>0</v>
      </c>
      <c r="AT26" s="25">
        <v>0</v>
      </c>
      <c r="AU26" s="120">
        <v>1</v>
      </c>
      <c r="AV26" s="25">
        <v>0</v>
      </c>
      <c r="AW26" s="25">
        <v>0</v>
      </c>
      <c r="AX26" s="25">
        <v>0</v>
      </c>
      <c r="AY26" s="128">
        <f t="shared" si="0"/>
        <v>19</v>
      </c>
    </row>
    <row r="27" spans="1:51">
      <c r="A27" s="39">
        <v>22</v>
      </c>
      <c r="B27" s="38" t="s">
        <v>31</v>
      </c>
      <c r="C27" s="29">
        <v>2</v>
      </c>
      <c r="D27" s="248">
        <v>0</v>
      </c>
      <c r="E27" s="248"/>
      <c r="F27" s="248"/>
      <c r="G27" s="29">
        <v>2</v>
      </c>
      <c r="H27" s="248">
        <v>0</v>
      </c>
      <c r="I27" s="248"/>
      <c r="J27" s="248"/>
      <c r="K27" s="29">
        <v>2</v>
      </c>
      <c r="L27" s="248">
        <v>0</v>
      </c>
      <c r="M27" s="248"/>
      <c r="N27" s="248"/>
      <c r="O27" s="29">
        <v>2</v>
      </c>
      <c r="P27" s="248">
        <v>0</v>
      </c>
      <c r="Q27" s="248"/>
      <c r="R27" s="248"/>
      <c r="S27" s="29">
        <v>2</v>
      </c>
      <c r="T27" s="248">
        <v>0</v>
      </c>
      <c r="U27" s="248"/>
      <c r="V27" s="248"/>
      <c r="W27" s="29">
        <v>2</v>
      </c>
      <c r="X27" s="248">
        <v>0</v>
      </c>
      <c r="Y27" s="248"/>
      <c r="Z27" s="248"/>
      <c r="AA27" s="29">
        <v>2</v>
      </c>
      <c r="AB27" s="248">
        <v>0</v>
      </c>
      <c r="AC27" s="248"/>
      <c r="AD27" s="248"/>
      <c r="AE27" s="29">
        <v>2</v>
      </c>
      <c r="AF27" s="248">
        <v>0</v>
      </c>
      <c r="AG27" s="248"/>
      <c r="AH27" s="73"/>
      <c r="AI27" s="29">
        <v>1</v>
      </c>
      <c r="AJ27" s="248"/>
      <c r="AK27" s="248"/>
      <c r="AL27" s="248"/>
      <c r="AM27" s="29">
        <v>0</v>
      </c>
      <c r="AN27" s="25">
        <v>0</v>
      </c>
      <c r="AO27" s="25">
        <v>0</v>
      </c>
      <c r="AP27" s="25">
        <v>0</v>
      </c>
      <c r="AQ27" s="28"/>
      <c r="AR27" s="25">
        <v>0</v>
      </c>
      <c r="AS27" s="25">
        <v>0</v>
      </c>
      <c r="AT27" s="25">
        <v>0</v>
      </c>
      <c r="AU27" s="120">
        <v>1</v>
      </c>
      <c r="AV27" s="25">
        <v>0</v>
      </c>
      <c r="AW27" s="25">
        <v>0</v>
      </c>
      <c r="AX27" s="25">
        <v>0</v>
      </c>
      <c r="AY27" s="128">
        <f t="shared" si="0"/>
        <v>18</v>
      </c>
    </row>
    <row r="28" spans="1:51">
      <c r="A28" s="39">
        <v>23</v>
      </c>
      <c r="B28" s="38" t="s">
        <v>32</v>
      </c>
      <c r="C28" s="29">
        <v>2</v>
      </c>
      <c r="D28" s="248">
        <v>0</v>
      </c>
      <c r="E28" s="56">
        <v>0</v>
      </c>
      <c r="F28" s="248">
        <v>0</v>
      </c>
      <c r="G28" s="29">
        <v>2</v>
      </c>
      <c r="H28" s="248">
        <v>0</v>
      </c>
      <c r="I28" s="248">
        <v>0</v>
      </c>
      <c r="J28" s="248">
        <v>0</v>
      </c>
      <c r="K28" s="29">
        <v>2</v>
      </c>
      <c r="L28" s="248">
        <v>0</v>
      </c>
      <c r="M28" s="248">
        <v>0</v>
      </c>
      <c r="N28" s="248">
        <v>0</v>
      </c>
      <c r="O28" s="29">
        <v>2</v>
      </c>
      <c r="P28" s="248">
        <v>0</v>
      </c>
      <c r="Q28" s="248">
        <v>0</v>
      </c>
      <c r="R28" s="248">
        <v>0</v>
      </c>
      <c r="S28" s="29">
        <v>2</v>
      </c>
      <c r="T28" s="248">
        <v>0</v>
      </c>
      <c r="U28" s="248">
        <v>0</v>
      </c>
      <c r="V28" s="248"/>
      <c r="W28" s="29">
        <v>2</v>
      </c>
      <c r="X28" s="248">
        <v>0</v>
      </c>
      <c r="Y28" s="248">
        <v>0</v>
      </c>
      <c r="Z28" s="248">
        <v>0</v>
      </c>
      <c r="AA28" s="33">
        <v>2</v>
      </c>
      <c r="AB28" s="32">
        <v>0</v>
      </c>
      <c r="AC28" s="32">
        <v>0</v>
      </c>
      <c r="AD28" s="32">
        <v>0</v>
      </c>
      <c r="AE28" s="29">
        <v>2</v>
      </c>
      <c r="AF28" s="248">
        <v>0</v>
      </c>
      <c r="AG28" s="248">
        <v>0</v>
      </c>
      <c r="AH28" s="73">
        <v>0</v>
      </c>
      <c r="AI28" s="29">
        <v>1</v>
      </c>
      <c r="AJ28" s="248"/>
      <c r="AK28" s="248"/>
      <c r="AL28" s="248"/>
      <c r="AM28" s="29">
        <v>1</v>
      </c>
      <c r="AN28" s="25">
        <v>0</v>
      </c>
      <c r="AO28" s="25">
        <v>0</v>
      </c>
      <c r="AP28" s="25">
        <v>0</v>
      </c>
      <c r="AQ28" s="28"/>
      <c r="AR28" s="25">
        <v>0</v>
      </c>
      <c r="AS28" s="25">
        <v>0</v>
      </c>
      <c r="AT28" s="25">
        <v>0</v>
      </c>
      <c r="AU28" s="120">
        <v>1</v>
      </c>
      <c r="AV28" s="25">
        <v>0</v>
      </c>
      <c r="AW28" s="25">
        <v>0</v>
      </c>
      <c r="AX28" s="25">
        <v>0</v>
      </c>
      <c r="AY28" s="128">
        <f t="shared" si="0"/>
        <v>19</v>
      </c>
    </row>
    <row r="29" spans="1:51">
      <c r="A29" s="39">
        <v>24</v>
      </c>
      <c r="B29" s="38" t="s">
        <v>33</v>
      </c>
      <c r="C29" s="29">
        <v>2</v>
      </c>
      <c r="D29" s="248">
        <v>10</v>
      </c>
      <c r="E29" s="248">
        <v>8</v>
      </c>
      <c r="F29" s="248">
        <v>8</v>
      </c>
      <c r="G29" s="29">
        <v>2</v>
      </c>
      <c r="H29" s="248">
        <v>36</v>
      </c>
      <c r="I29" s="248">
        <v>35</v>
      </c>
      <c r="J29" s="248">
        <v>35</v>
      </c>
      <c r="K29" s="29">
        <v>2</v>
      </c>
      <c r="L29" s="248">
        <v>36</v>
      </c>
      <c r="M29" s="248">
        <v>34</v>
      </c>
      <c r="N29" s="248">
        <v>34</v>
      </c>
      <c r="O29" s="29">
        <v>2</v>
      </c>
      <c r="P29" s="248">
        <v>57</v>
      </c>
      <c r="Q29" s="248">
        <v>56</v>
      </c>
      <c r="R29" s="248">
        <v>56</v>
      </c>
      <c r="S29" s="29">
        <v>2</v>
      </c>
      <c r="T29" s="248">
        <v>9</v>
      </c>
      <c r="U29" s="248">
        <v>9</v>
      </c>
      <c r="V29" s="248">
        <v>4</v>
      </c>
      <c r="W29" s="29">
        <v>0</v>
      </c>
      <c r="X29" s="248">
        <v>18</v>
      </c>
      <c r="Y29" s="248">
        <v>16</v>
      </c>
      <c r="Z29" s="248">
        <v>16</v>
      </c>
      <c r="AA29" s="29">
        <v>2</v>
      </c>
      <c r="AB29" s="248">
        <v>28</v>
      </c>
      <c r="AC29" s="248">
        <v>26</v>
      </c>
      <c r="AD29" s="248">
        <v>26</v>
      </c>
      <c r="AE29" s="29">
        <v>2</v>
      </c>
      <c r="AF29" s="248">
        <v>26</v>
      </c>
      <c r="AG29" s="248">
        <v>25</v>
      </c>
      <c r="AH29" s="73">
        <v>25</v>
      </c>
      <c r="AI29" s="29">
        <v>1</v>
      </c>
      <c r="AJ29" s="248">
        <v>25</v>
      </c>
      <c r="AK29" s="248">
        <v>24</v>
      </c>
      <c r="AL29" s="248">
        <v>0</v>
      </c>
      <c r="AM29" s="29">
        <v>1</v>
      </c>
      <c r="AN29" s="25">
        <v>7</v>
      </c>
      <c r="AO29" s="25">
        <v>7</v>
      </c>
      <c r="AP29" s="25">
        <v>7</v>
      </c>
      <c r="AQ29" s="28">
        <v>1</v>
      </c>
      <c r="AR29" s="25">
        <v>23</v>
      </c>
      <c r="AS29" s="25">
        <v>21</v>
      </c>
      <c r="AT29" s="25">
        <v>0</v>
      </c>
      <c r="AU29" s="120">
        <v>1</v>
      </c>
      <c r="AV29" s="25">
        <v>0</v>
      </c>
      <c r="AW29" s="25">
        <v>0</v>
      </c>
      <c r="AX29" s="25">
        <v>0</v>
      </c>
      <c r="AY29" s="128">
        <f t="shared" si="0"/>
        <v>18</v>
      </c>
    </row>
    <row r="30" spans="1:51">
      <c r="A30" s="39">
        <v>25</v>
      </c>
      <c r="B30" s="38" t="s">
        <v>34</v>
      </c>
      <c r="C30" s="29">
        <v>2</v>
      </c>
      <c r="D30" s="248">
        <v>48</v>
      </c>
      <c r="E30" s="248">
        <v>48</v>
      </c>
      <c r="F30" s="248">
        <v>46</v>
      </c>
      <c r="G30" s="29">
        <v>2</v>
      </c>
      <c r="H30" s="248">
        <v>37</v>
      </c>
      <c r="I30" s="248">
        <v>37</v>
      </c>
      <c r="J30" s="248">
        <v>35</v>
      </c>
      <c r="K30" s="29">
        <v>2</v>
      </c>
      <c r="L30" s="248">
        <v>31</v>
      </c>
      <c r="M30" s="248">
        <v>31</v>
      </c>
      <c r="N30" s="248">
        <v>31</v>
      </c>
      <c r="O30" s="29">
        <v>2</v>
      </c>
      <c r="P30" s="248">
        <v>29</v>
      </c>
      <c r="Q30" s="248">
        <v>29</v>
      </c>
      <c r="R30" s="248">
        <v>29</v>
      </c>
      <c r="S30" s="29">
        <v>2</v>
      </c>
      <c r="T30" s="248">
        <v>48</v>
      </c>
      <c r="U30" s="248">
        <v>48</v>
      </c>
      <c r="V30" s="248"/>
      <c r="W30" s="29">
        <v>2</v>
      </c>
      <c r="X30" s="248">
        <v>33</v>
      </c>
      <c r="Y30" s="248">
        <v>33</v>
      </c>
      <c r="Z30" s="248">
        <v>33</v>
      </c>
      <c r="AA30" s="29">
        <v>2</v>
      </c>
      <c r="AB30" s="248">
        <v>0</v>
      </c>
      <c r="AC30" s="248"/>
      <c r="AD30" s="248"/>
      <c r="AE30" s="29">
        <v>2</v>
      </c>
      <c r="AF30" s="248">
        <v>0</v>
      </c>
      <c r="AG30" s="248"/>
      <c r="AH30" s="73"/>
      <c r="AI30" s="29">
        <v>1</v>
      </c>
      <c r="AJ30" s="248"/>
      <c r="AK30" s="248"/>
      <c r="AL30" s="248"/>
      <c r="AM30" s="29">
        <v>1</v>
      </c>
      <c r="AN30" s="25">
        <v>0</v>
      </c>
      <c r="AO30" s="25">
        <v>0</v>
      </c>
      <c r="AP30" s="25">
        <v>0</v>
      </c>
      <c r="AQ30" s="28">
        <v>0</v>
      </c>
      <c r="AR30" s="25">
        <v>0</v>
      </c>
      <c r="AS30" s="25">
        <v>0</v>
      </c>
      <c r="AT30" s="25">
        <v>0</v>
      </c>
      <c r="AU30" s="120">
        <v>2</v>
      </c>
      <c r="AV30" s="25">
        <v>0</v>
      </c>
      <c r="AW30" s="25">
        <v>0</v>
      </c>
      <c r="AX30" s="25">
        <v>0</v>
      </c>
      <c r="AY30" s="128">
        <f t="shared" si="0"/>
        <v>20</v>
      </c>
    </row>
    <row r="31" spans="1:51">
      <c r="A31" s="39">
        <v>26</v>
      </c>
      <c r="B31" s="38" t="s">
        <v>35</v>
      </c>
      <c r="C31" s="29">
        <v>4</v>
      </c>
      <c r="D31" s="248">
        <v>0</v>
      </c>
      <c r="E31" s="248">
        <v>0</v>
      </c>
      <c r="F31" s="248">
        <v>0</v>
      </c>
      <c r="G31" s="29">
        <v>4</v>
      </c>
      <c r="H31" s="248">
        <v>107</v>
      </c>
      <c r="I31" s="248">
        <v>107</v>
      </c>
      <c r="J31" s="248">
        <v>107</v>
      </c>
      <c r="K31" s="29">
        <v>4</v>
      </c>
      <c r="L31" s="248">
        <v>0</v>
      </c>
      <c r="M31" s="248">
        <v>0</v>
      </c>
      <c r="N31" s="248">
        <v>0</v>
      </c>
      <c r="O31" s="29">
        <v>4</v>
      </c>
      <c r="P31" s="248">
        <v>104</v>
      </c>
      <c r="Q31" s="248">
        <v>104</v>
      </c>
      <c r="R31" s="248">
        <v>104</v>
      </c>
      <c r="S31" s="29">
        <v>4</v>
      </c>
      <c r="T31" s="248">
        <v>0</v>
      </c>
      <c r="U31" s="248">
        <v>0</v>
      </c>
      <c r="V31" s="248">
        <v>0</v>
      </c>
      <c r="W31" s="29">
        <v>4</v>
      </c>
      <c r="X31" s="248">
        <v>0</v>
      </c>
      <c r="Y31" s="248">
        <v>0</v>
      </c>
      <c r="Z31" s="248">
        <v>0</v>
      </c>
      <c r="AA31" s="29">
        <v>2</v>
      </c>
      <c r="AB31" s="248">
        <v>0</v>
      </c>
      <c r="AC31" s="248">
        <v>0</v>
      </c>
      <c r="AD31" s="248">
        <v>0</v>
      </c>
      <c r="AE31" s="29">
        <v>2</v>
      </c>
      <c r="AF31" s="248">
        <v>0</v>
      </c>
      <c r="AG31" s="248">
        <v>0</v>
      </c>
      <c r="AH31" s="73">
        <v>0</v>
      </c>
      <c r="AI31" s="29">
        <v>1</v>
      </c>
      <c r="AJ31" s="248">
        <v>96</v>
      </c>
      <c r="AK31" s="248">
        <v>96</v>
      </c>
      <c r="AL31" s="248">
        <v>0</v>
      </c>
      <c r="AM31" s="29">
        <v>0</v>
      </c>
      <c r="AN31" s="25">
        <v>0</v>
      </c>
      <c r="AO31" s="25">
        <v>0</v>
      </c>
      <c r="AP31" s="25">
        <v>0</v>
      </c>
      <c r="AQ31" s="28">
        <v>1</v>
      </c>
      <c r="AR31" s="25">
        <v>0</v>
      </c>
      <c r="AS31" s="25">
        <v>0</v>
      </c>
      <c r="AT31" s="25">
        <v>0</v>
      </c>
      <c r="AU31" s="120">
        <v>2</v>
      </c>
      <c r="AV31" s="25">
        <v>0</v>
      </c>
      <c r="AW31" s="25">
        <v>0</v>
      </c>
      <c r="AX31" s="25">
        <v>0</v>
      </c>
      <c r="AY31" s="128">
        <f t="shared" si="0"/>
        <v>32</v>
      </c>
    </row>
    <row r="32" spans="1:51">
      <c r="A32" s="39">
        <v>27</v>
      </c>
      <c r="B32" s="38" t="s">
        <v>36</v>
      </c>
      <c r="C32" s="29">
        <v>4</v>
      </c>
      <c r="D32" s="248">
        <v>19</v>
      </c>
      <c r="E32" s="56">
        <v>19</v>
      </c>
      <c r="F32" s="248">
        <v>19</v>
      </c>
      <c r="G32" s="29">
        <v>4</v>
      </c>
      <c r="H32" s="248">
        <v>26</v>
      </c>
      <c r="I32" s="248">
        <v>26</v>
      </c>
      <c r="J32" s="248">
        <v>26</v>
      </c>
      <c r="K32" s="29">
        <v>4</v>
      </c>
      <c r="L32" s="248">
        <v>13</v>
      </c>
      <c r="M32" s="248">
        <v>13</v>
      </c>
      <c r="N32" s="248">
        <v>13</v>
      </c>
      <c r="O32" s="29">
        <v>4</v>
      </c>
      <c r="P32" s="248">
        <v>15</v>
      </c>
      <c r="Q32" s="248">
        <v>15</v>
      </c>
      <c r="R32" s="248">
        <v>15</v>
      </c>
      <c r="S32" s="29">
        <v>4</v>
      </c>
      <c r="T32" s="248">
        <v>51</v>
      </c>
      <c r="U32" s="248">
        <v>51</v>
      </c>
      <c r="V32" s="248">
        <v>18</v>
      </c>
      <c r="W32" s="29">
        <v>4</v>
      </c>
      <c r="X32" s="248">
        <v>11</v>
      </c>
      <c r="Y32" s="248">
        <v>11</v>
      </c>
      <c r="Z32" s="248">
        <v>11</v>
      </c>
      <c r="AA32" s="29">
        <v>2</v>
      </c>
      <c r="AB32" s="248">
        <v>5</v>
      </c>
      <c r="AC32" s="248">
        <v>5</v>
      </c>
      <c r="AD32" s="248">
        <v>5</v>
      </c>
      <c r="AE32" s="29">
        <v>2</v>
      </c>
      <c r="AF32" s="248">
        <v>7</v>
      </c>
      <c r="AG32" s="248">
        <v>7</v>
      </c>
      <c r="AH32" s="73">
        <v>7</v>
      </c>
      <c r="AI32" s="29">
        <v>1</v>
      </c>
      <c r="AJ32" s="248">
        <v>28</v>
      </c>
      <c r="AK32" s="248">
        <v>28</v>
      </c>
      <c r="AL32" s="248">
        <v>28</v>
      </c>
      <c r="AM32" s="29">
        <v>0</v>
      </c>
      <c r="AN32" s="25">
        <v>0</v>
      </c>
      <c r="AO32" s="25">
        <v>0</v>
      </c>
      <c r="AP32" s="25">
        <v>0</v>
      </c>
      <c r="AQ32" s="28">
        <v>1</v>
      </c>
      <c r="AR32" s="25">
        <v>9</v>
      </c>
      <c r="AS32" s="25">
        <v>9</v>
      </c>
      <c r="AT32" s="25">
        <v>4</v>
      </c>
      <c r="AU32" s="120">
        <v>1</v>
      </c>
      <c r="AV32" s="25">
        <v>17</v>
      </c>
      <c r="AW32" s="25">
        <v>17</v>
      </c>
      <c r="AX32" s="25">
        <v>7</v>
      </c>
      <c r="AY32" s="128">
        <f t="shared" si="0"/>
        <v>31</v>
      </c>
    </row>
    <row r="33" spans="1:51">
      <c r="A33" s="39">
        <v>28</v>
      </c>
      <c r="B33" s="38" t="s">
        <v>37</v>
      </c>
      <c r="C33" s="29">
        <v>3</v>
      </c>
      <c r="D33" s="248">
        <v>0</v>
      </c>
      <c r="E33" s="248"/>
      <c r="F33" s="248"/>
      <c r="G33" s="29">
        <v>3</v>
      </c>
      <c r="H33" s="248">
        <v>0</v>
      </c>
      <c r="I33" s="248"/>
      <c r="J33" s="248"/>
      <c r="K33" s="29">
        <v>3</v>
      </c>
      <c r="L33" s="248">
        <v>0</v>
      </c>
      <c r="M33" s="248"/>
      <c r="N33" s="248"/>
      <c r="O33" s="29">
        <v>3</v>
      </c>
      <c r="P33" s="248">
        <v>0</v>
      </c>
      <c r="Q33" s="248"/>
      <c r="R33" s="248"/>
      <c r="S33" s="29">
        <v>3</v>
      </c>
      <c r="T33" s="248">
        <v>0</v>
      </c>
      <c r="U33" s="248"/>
      <c r="V33" s="248"/>
      <c r="W33" s="29">
        <v>3</v>
      </c>
      <c r="X33" s="248">
        <v>0</v>
      </c>
      <c r="Y33" s="248"/>
      <c r="Z33" s="248"/>
      <c r="AA33" s="29">
        <v>2</v>
      </c>
      <c r="AB33" s="248">
        <v>0</v>
      </c>
      <c r="AC33" s="248"/>
      <c r="AD33" s="248"/>
      <c r="AE33" s="29">
        <v>2</v>
      </c>
      <c r="AF33" s="248">
        <v>0</v>
      </c>
      <c r="AG33" s="248"/>
      <c r="AH33" s="73"/>
      <c r="AI33" s="29">
        <v>1</v>
      </c>
      <c r="AJ33" s="248"/>
      <c r="AK33" s="248"/>
      <c r="AL33" s="248"/>
      <c r="AM33" s="29">
        <v>1</v>
      </c>
      <c r="AN33" s="25">
        <v>0</v>
      </c>
      <c r="AO33" s="25">
        <v>0</v>
      </c>
      <c r="AP33" s="25">
        <v>0</v>
      </c>
      <c r="AQ33" s="28"/>
      <c r="AR33" s="25">
        <v>0</v>
      </c>
      <c r="AS33" s="25">
        <v>0</v>
      </c>
      <c r="AT33" s="25">
        <v>0</v>
      </c>
      <c r="AU33" s="120">
        <v>1</v>
      </c>
      <c r="AV33" s="25">
        <v>0</v>
      </c>
      <c r="AW33" s="25">
        <v>0</v>
      </c>
      <c r="AX33" s="25">
        <v>0</v>
      </c>
      <c r="AY33" s="128">
        <f t="shared" si="0"/>
        <v>25</v>
      </c>
    </row>
    <row r="34" spans="1:51">
      <c r="A34" s="39">
        <v>29</v>
      </c>
      <c r="B34" s="38" t="s">
        <v>38</v>
      </c>
      <c r="C34" s="29">
        <v>3</v>
      </c>
      <c r="D34" s="248">
        <v>43</v>
      </c>
      <c r="E34" s="56">
        <v>43</v>
      </c>
      <c r="F34" s="248">
        <v>43</v>
      </c>
      <c r="G34" s="29">
        <v>3</v>
      </c>
      <c r="H34" s="248">
        <v>75</v>
      </c>
      <c r="I34" s="248">
        <v>75</v>
      </c>
      <c r="J34" s="248">
        <v>75</v>
      </c>
      <c r="K34" s="29">
        <v>3</v>
      </c>
      <c r="L34" s="248">
        <v>45</v>
      </c>
      <c r="M34" s="248">
        <v>45</v>
      </c>
      <c r="N34" s="248">
        <v>45</v>
      </c>
      <c r="O34" s="29">
        <v>3</v>
      </c>
      <c r="P34" s="248">
        <v>82</v>
      </c>
      <c r="Q34" s="248">
        <v>82</v>
      </c>
      <c r="R34" s="248">
        <v>82</v>
      </c>
      <c r="S34" s="29">
        <v>3</v>
      </c>
      <c r="T34" s="248">
        <v>168</v>
      </c>
      <c r="U34" s="248">
        <v>168</v>
      </c>
      <c r="V34" s="248">
        <v>138</v>
      </c>
      <c r="W34" s="29">
        <v>3</v>
      </c>
      <c r="X34" s="248">
        <v>52</v>
      </c>
      <c r="Y34" s="248">
        <v>52</v>
      </c>
      <c r="Z34" s="248">
        <v>52</v>
      </c>
      <c r="AA34" s="29">
        <v>2</v>
      </c>
      <c r="AB34" s="248">
        <v>29</v>
      </c>
      <c r="AC34" s="248">
        <v>29</v>
      </c>
      <c r="AD34" s="248">
        <v>29</v>
      </c>
      <c r="AE34" s="29">
        <v>2</v>
      </c>
      <c r="AF34" s="248">
        <v>36</v>
      </c>
      <c r="AG34" s="248">
        <v>36</v>
      </c>
      <c r="AH34" s="73">
        <v>36</v>
      </c>
      <c r="AI34" s="29">
        <v>1</v>
      </c>
      <c r="AJ34" s="248">
        <v>0</v>
      </c>
      <c r="AK34" s="248">
        <v>0</v>
      </c>
      <c r="AL34" s="248">
        <v>0</v>
      </c>
      <c r="AM34" s="29">
        <v>0</v>
      </c>
      <c r="AN34" s="25">
        <v>0</v>
      </c>
      <c r="AO34" s="25">
        <v>0</v>
      </c>
      <c r="AP34" s="25">
        <v>0</v>
      </c>
      <c r="AQ34" s="28">
        <v>1</v>
      </c>
      <c r="AR34" s="25">
        <v>39</v>
      </c>
      <c r="AS34" s="25">
        <v>39</v>
      </c>
      <c r="AT34" s="25">
        <v>39</v>
      </c>
      <c r="AU34" s="120">
        <v>2</v>
      </c>
      <c r="AV34" s="25">
        <v>210</v>
      </c>
      <c r="AW34" s="25">
        <v>210</v>
      </c>
      <c r="AX34" s="25">
        <v>210</v>
      </c>
      <c r="AY34" s="128">
        <f t="shared" si="0"/>
        <v>26</v>
      </c>
    </row>
    <row r="35" spans="1:51">
      <c r="A35" s="39">
        <v>30</v>
      </c>
      <c r="B35" s="38" t="s">
        <v>39</v>
      </c>
      <c r="C35" s="29">
        <v>2</v>
      </c>
      <c r="D35" s="248">
        <v>0</v>
      </c>
      <c r="E35" s="248">
        <v>0</v>
      </c>
      <c r="F35" s="248">
        <v>0</v>
      </c>
      <c r="G35" s="29">
        <v>2</v>
      </c>
      <c r="H35" s="248">
        <v>0</v>
      </c>
      <c r="I35" s="248">
        <v>0</v>
      </c>
      <c r="J35" s="248">
        <v>0</v>
      </c>
      <c r="K35" s="29">
        <v>2</v>
      </c>
      <c r="L35" s="248">
        <v>0</v>
      </c>
      <c r="M35" s="248">
        <v>0</v>
      </c>
      <c r="N35" s="248">
        <v>0</v>
      </c>
      <c r="O35" s="29">
        <v>2</v>
      </c>
      <c r="P35" s="248">
        <v>0</v>
      </c>
      <c r="Q35" s="248">
        <v>0</v>
      </c>
      <c r="R35" s="248">
        <v>0</v>
      </c>
      <c r="S35" s="29">
        <v>2</v>
      </c>
      <c r="T35" s="248">
        <v>0</v>
      </c>
      <c r="U35" s="248">
        <v>0</v>
      </c>
      <c r="V35" s="248"/>
      <c r="W35" s="29">
        <v>2</v>
      </c>
      <c r="X35" s="248">
        <v>0</v>
      </c>
      <c r="Y35" s="248">
        <v>0</v>
      </c>
      <c r="Z35" s="248">
        <v>0</v>
      </c>
      <c r="AA35" s="29">
        <v>2</v>
      </c>
      <c r="AB35" s="248">
        <v>0</v>
      </c>
      <c r="AC35" s="248">
        <v>0</v>
      </c>
      <c r="AD35" s="248">
        <v>0</v>
      </c>
      <c r="AE35" s="29">
        <v>2</v>
      </c>
      <c r="AF35" s="248">
        <v>0</v>
      </c>
      <c r="AG35" s="248">
        <v>0</v>
      </c>
      <c r="AH35" s="73">
        <v>0</v>
      </c>
      <c r="AI35" s="29">
        <v>1</v>
      </c>
      <c r="AJ35" s="248"/>
      <c r="AK35" s="248"/>
      <c r="AL35" s="248"/>
      <c r="AM35" s="29">
        <v>0</v>
      </c>
      <c r="AN35" s="25">
        <v>0</v>
      </c>
      <c r="AO35" s="25">
        <v>0</v>
      </c>
      <c r="AP35" s="25">
        <v>0</v>
      </c>
      <c r="AQ35" s="28">
        <v>0</v>
      </c>
      <c r="AR35" s="25">
        <v>0</v>
      </c>
      <c r="AS35" s="25">
        <v>0</v>
      </c>
      <c r="AT35" s="25">
        <v>0</v>
      </c>
      <c r="AU35" s="120">
        <v>1</v>
      </c>
      <c r="AV35" s="25">
        <v>0</v>
      </c>
      <c r="AW35" s="25">
        <v>0</v>
      </c>
      <c r="AX35" s="25">
        <v>0</v>
      </c>
      <c r="AY35" s="128">
        <f t="shared" si="0"/>
        <v>18</v>
      </c>
    </row>
    <row r="36" spans="1:51">
      <c r="A36" s="40">
        <v>31</v>
      </c>
      <c r="B36" s="38" t="s">
        <v>40</v>
      </c>
      <c r="C36" s="29">
        <v>6</v>
      </c>
      <c r="D36" s="248">
        <v>103</v>
      </c>
      <c r="E36" s="56">
        <v>103</v>
      </c>
      <c r="F36" s="248">
        <v>13</v>
      </c>
      <c r="G36" s="29">
        <v>6</v>
      </c>
      <c r="H36" s="248">
        <v>235</v>
      </c>
      <c r="I36" s="248">
        <v>235</v>
      </c>
      <c r="J36" s="248">
        <v>22</v>
      </c>
      <c r="K36" s="29">
        <v>6</v>
      </c>
      <c r="L36" s="248">
        <v>151</v>
      </c>
      <c r="M36" s="248">
        <v>151</v>
      </c>
      <c r="N36" s="248">
        <v>9</v>
      </c>
      <c r="O36" s="29">
        <v>6</v>
      </c>
      <c r="P36" s="248">
        <v>232</v>
      </c>
      <c r="Q36" s="248">
        <v>232</v>
      </c>
      <c r="R36" s="248">
        <v>100</v>
      </c>
      <c r="S36" s="29">
        <v>6</v>
      </c>
      <c r="T36" s="248">
        <v>230</v>
      </c>
      <c r="U36" s="248">
        <v>230</v>
      </c>
      <c r="V36" s="248">
        <v>23</v>
      </c>
      <c r="W36" s="29">
        <v>6</v>
      </c>
      <c r="X36" s="248">
        <v>225</v>
      </c>
      <c r="Y36" s="248">
        <v>225</v>
      </c>
      <c r="Z36" s="248">
        <v>13</v>
      </c>
      <c r="AA36" s="29">
        <v>2</v>
      </c>
      <c r="AB36" s="248">
        <v>75</v>
      </c>
      <c r="AC36" s="248">
        <v>75</v>
      </c>
      <c r="AD36" s="248">
        <v>14</v>
      </c>
      <c r="AE36" s="29">
        <v>2</v>
      </c>
      <c r="AF36" s="248">
        <v>85</v>
      </c>
      <c r="AG36" s="248">
        <v>85</v>
      </c>
      <c r="AH36" s="73">
        <v>16</v>
      </c>
      <c r="AI36" s="29">
        <v>1</v>
      </c>
      <c r="AJ36" s="248">
        <v>72</v>
      </c>
      <c r="AK36" s="248">
        <v>72</v>
      </c>
      <c r="AL36" s="248">
        <v>72</v>
      </c>
      <c r="AM36" s="29">
        <v>0</v>
      </c>
      <c r="AN36" s="25">
        <v>0</v>
      </c>
      <c r="AO36" s="25">
        <v>0</v>
      </c>
      <c r="AP36" s="25">
        <v>0</v>
      </c>
      <c r="AQ36" s="28">
        <v>0</v>
      </c>
      <c r="AR36" s="25">
        <v>64</v>
      </c>
      <c r="AS36" s="25">
        <v>64</v>
      </c>
      <c r="AT36" s="25">
        <v>7</v>
      </c>
      <c r="AU36" s="120">
        <v>2</v>
      </c>
      <c r="AV36" s="25">
        <v>561</v>
      </c>
      <c r="AW36" s="25">
        <v>561</v>
      </c>
      <c r="AX36" s="25">
        <v>261</v>
      </c>
      <c r="AY36" s="128">
        <f t="shared" si="0"/>
        <v>43</v>
      </c>
    </row>
    <row r="37" spans="1:51">
      <c r="A37" s="39">
        <v>32</v>
      </c>
      <c r="B37" s="38" t="s">
        <v>41</v>
      </c>
      <c r="C37" s="29">
        <v>2</v>
      </c>
      <c r="D37" s="248">
        <v>10</v>
      </c>
      <c r="E37" s="56">
        <v>10</v>
      </c>
      <c r="F37" s="248">
        <v>8</v>
      </c>
      <c r="G37" s="29">
        <v>2</v>
      </c>
      <c r="H37" s="248">
        <v>10</v>
      </c>
      <c r="I37" s="248">
        <v>10</v>
      </c>
      <c r="J37" s="248">
        <v>8</v>
      </c>
      <c r="K37" s="29">
        <v>2</v>
      </c>
      <c r="L37" s="248">
        <v>10</v>
      </c>
      <c r="M37" s="248">
        <v>10</v>
      </c>
      <c r="N37" s="248">
        <v>10</v>
      </c>
      <c r="O37" s="29">
        <v>2</v>
      </c>
      <c r="P37" s="248">
        <v>10</v>
      </c>
      <c r="Q37" s="248">
        <v>10</v>
      </c>
      <c r="R37" s="248">
        <v>0</v>
      </c>
      <c r="S37" s="29">
        <v>2</v>
      </c>
      <c r="T37" s="248">
        <v>10</v>
      </c>
      <c r="U37" s="248">
        <v>10</v>
      </c>
      <c r="V37" s="248">
        <v>0</v>
      </c>
      <c r="W37" s="29">
        <v>2</v>
      </c>
      <c r="X37" s="248">
        <v>10</v>
      </c>
      <c r="Y37" s="248">
        <v>10</v>
      </c>
      <c r="Z37" s="248">
        <v>0</v>
      </c>
      <c r="AA37" s="29">
        <v>2</v>
      </c>
      <c r="AB37" s="248">
        <v>0</v>
      </c>
      <c r="AC37" s="248">
        <v>0</v>
      </c>
      <c r="AD37" s="248">
        <v>0</v>
      </c>
      <c r="AE37" s="29">
        <v>2</v>
      </c>
      <c r="AF37" s="248">
        <v>0</v>
      </c>
      <c r="AG37" s="248">
        <v>0</v>
      </c>
      <c r="AH37" s="73">
        <v>0</v>
      </c>
      <c r="AI37" s="29">
        <v>1</v>
      </c>
      <c r="AJ37" s="248">
        <v>0</v>
      </c>
      <c r="AK37" s="248">
        <v>0</v>
      </c>
      <c r="AL37" s="248">
        <v>0</v>
      </c>
      <c r="AM37" s="29">
        <v>1</v>
      </c>
      <c r="AN37" s="25">
        <v>0</v>
      </c>
      <c r="AO37" s="25">
        <v>0</v>
      </c>
      <c r="AP37" s="25">
        <v>0</v>
      </c>
      <c r="AQ37" s="28">
        <v>0</v>
      </c>
      <c r="AR37" s="25">
        <v>0</v>
      </c>
      <c r="AS37" s="25">
        <v>0</v>
      </c>
      <c r="AT37" s="25">
        <v>0</v>
      </c>
      <c r="AU37" s="120">
        <v>1</v>
      </c>
      <c r="AV37" s="25">
        <v>10</v>
      </c>
      <c r="AW37" s="25">
        <v>10</v>
      </c>
      <c r="AX37" s="25">
        <v>0</v>
      </c>
      <c r="AY37" s="128">
        <f t="shared" si="0"/>
        <v>19</v>
      </c>
    </row>
    <row r="38" spans="1:51">
      <c r="A38" s="39">
        <v>33</v>
      </c>
      <c r="B38" s="38" t="s">
        <v>42</v>
      </c>
      <c r="C38" s="29">
        <v>2</v>
      </c>
      <c r="D38" s="248">
        <v>0</v>
      </c>
      <c r="E38" s="248"/>
      <c r="F38" s="248"/>
      <c r="G38" s="29">
        <v>2</v>
      </c>
      <c r="H38" s="248">
        <v>0</v>
      </c>
      <c r="I38" s="248"/>
      <c r="J38" s="248"/>
      <c r="K38" s="29">
        <v>2</v>
      </c>
      <c r="L38" s="248">
        <v>0</v>
      </c>
      <c r="M38" s="248"/>
      <c r="N38" s="248"/>
      <c r="O38" s="29">
        <v>2</v>
      </c>
      <c r="P38" s="248">
        <v>0</v>
      </c>
      <c r="Q38" s="248"/>
      <c r="R38" s="248"/>
      <c r="S38" s="29">
        <v>2</v>
      </c>
      <c r="T38" s="248">
        <v>0</v>
      </c>
      <c r="U38" s="248"/>
      <c r="V38" s="248"/>
      <c r="W38" s="29">
        <v>2</v>
      </c>
      <c r="X38" s="248">
        <v>0</v>
      </c>
      <c r="Y38" s="248"/>
      <c r="Z38" s="248"/>
      <c r="AA38" s="29">
        <v>2</v>
      </c>
      <c r="AB38" s="248">
        <v>0</v>
      </c>
      <c r="AC38" s="248"/>
      <c r="AD38" s="248"/>
      <c r="AE38" s="29">
        <v>2</v>
      </c>
      <c r="AF38" s="248">
        <v>0</v>
      </c>
      <c r="AG38" s="248"/>
      <c r="AH38" s="73"/>
      <c r="AI38" s="29">
        <v>1</v>
      </c>
      <c r="AJ38" s="248"/>
      <c r="AK38" s="248"/>
      <c r="AL38" s="248"/>
      <c r="AM38" s="29">
        <v>0</v>
      </c>
      <c r="AN38" s="25">
        <v>0</v>
      </c>
      <c r="AO38" s="25">
        <v>0</v>
      </c>
      <c r="AP38" s="25">
        <v>0</v>
      </c>
      <c r="AQ38" s="28"/>
      <c r="AR38" s="25">
        <v>0</v>
      </c>
      <c r="AS38" s="25">
        <v>0</v>
      </c>
      <c r="AT38" s="25">
        <v>0</v>
      </c>
      <c r="AU38" s="120">
        <v>1</v>
      </c>
      <c r="AV38" s="25">
        <v>0</v>
      </c>
      <c r="AW38" s="25">
        <v>0</v>
      </c>
      <c r="AX38" s="25">
        <v>0</v>
      </c>
      <c r="AY38" s="128">
        <f t="shared" si="0"/>
        <v>18</v>
      </c>
    </row>
    <row r="39" spans="1:51">
      <c r="A39" s="39">
        <v>34</v>
      </c>
      <c r="B39" s="38" t="s">
        <v>43</v>
      </c>
      <c r="C39" s="29">
        <v>2</v>
      </c>
      <c r="D39" s="248">
        <v>20</v>
      </c>
      <c r="E39" s="56">
        <v>20</v>
      </c>
      <c r="F39" s="248">
        <v>20</v>
      </c>
      <c r="G39" s="29">
        <v>2</v>
      </c>
      <c r="H39" s="248">
        <v>30</v>
      </c>
      <c r="I39" s="248">
        <v>30</v>
      </c>
      <c r="J39" s="248">
        <v>30</v>
      </c>
      <c r="K39" s="29">
        <v>2</v>
      </c>
      <c r="L39" s="248">
        <v>25</v>
      </c>
      <c r="M39" s="248">
        <v>25</v>
      </c>
      <c r="N39" s="248">
        <v>25</v>
      </c>
      <c r="O39" s="29">
        <v>2</v>
      </c>
      <c r="P39" s="248">
        <v>25</v>
      </c>
      <c r="Q39" s="248">
        <v>25</v>
      </c>
      <c r="R39" s="248">
        <v>25</v>
      </c>
      <c r="S39" s="29">
        <v>2</v>
      </c>
      <c r="T39" s="248">
        <v>30</v>
      </c>
      <c r="U39" s="248">
        <v>30</v>
      </c>
      <c r="V39" s="248">
        <v>30</v>
      </c>
      <c r="W39" s="29">
        <v>2</v>
      </c>
      <c r="X39" s="248">
        <v>25</v>
      </c>
      <c r="Y39" s="248">
        <v>25</v>
      </c>
      <c r="Z39" s="248">
        <v>25</v>
      </c>
      <c r="AA39" s="29">
        <v>2</v>
      </c>
      <c r="AB39" s="248">
        <v>15</v>
      </c>
      <c r="AC39" s="248">
        <v>15</v>
      </c>
      <c r="AD39" s="248">
        <v>15</v>
      </c>
      <c r="AE39" s="29">
        <v>2</v>
      </c>
      <c r="AF39" s="248">
        <v>15</v>
      </c>
      <c r="AG39" s="248">
        <v>15</v>
      </c>
      <c r="AH39" s="73">
        <v>15</v>
      </c>
      <c r="AI39" s="29">
        <v>1</v>
      </c>
      <c r="AJ39" s="248">
        <v>20</v>
      </c>
      <c r="AK39" s="248">
        <v>20</v>
      </c>
      <c r="AL39" s="248">
        <v>20</v>
      </c>
      <c r="AM39" s="29">
        <v>0</v>
      </c>
      <c r="AN39" s="25">
        <v>0</v>
      </c>
      <c r="AO39" s="25">
        <v>0</v>
      </c>
      <c r="AP39" s="25">
        <v>0</v>
      </c>
      <c r="AQ39" s="28">
        <v>1</v>
      </c>
      <c r="AR39" s="25">
        <v>15</v>
      </c>
      <c r="AS39" s="25">
        <v>15</v>
      </c>
      <c r="AT39" s="25">
        <v>15</v>
      </c>
      <c r="AU39" s="120">
        <v>1</v>
      </c>
      <c r="AV39" s="25">
        <v>0</v>
      </c>
      <c r="AW39" s="25">
        <v>0</v>
      </c>
      <c r="AX39" s="25">
        <v>0</v>
      </c>
      <c r="AY39" s="128">
        <f t="shared" si="0"/>
        <v>19</v>
      </c>
    </row>
    <row r="40" spans="1:51">
      <c r="A40" s="39">
        <v>35</v>
      </c>
      <c r="B40" s="38" t="s">
        <v>44</v>
      </c>
      <c r="C40" s="29">
        <v>3</v>
      </c>
      <c r="D40" s="248">
        <v>317</v>
      </c>
      <c r="E40" s="56">
        <v>198</v>
      </c>
      <c r="F40" s="248">
        <v>63</v>
      </c>
      <c r="G40" s="29">
        <v>3</v>
      </c>
      <c r="H40" s="248">
        <v>350</v>
      </c>
      <c r="I40" s="248">
        <v>193</v>
      </c>
      <c r="J40" s="248">
        <v>193</v>
      </c>
      <c r="K40" s="29">
        <v>3</v>
      </c>
      <c r="L40" s="248">
        <v>153</v>
      </c>
      <c r="M40" s="248">
        <v>78</v>
      </c>
      <c r="N40" s="248">
        <v>37</v>
      </c>
      <c r="O40" s="29">
        <v>3</v>
      </c>
      <c r="P40" s="248">
        <v>300</v>
      </c>
      <c r="Q40" s="248">
        <v>179</v>
      </c>
      <c r="R40" s="248">
        <v>100</v>
      </c>
      <c r="S40" s="29">
        <v>3</v>
      </c>
      <c r="T40" s="248">
        <v>397</v>
      </c>
      <c r="U40" s="248">
        <v>215</v>
      </c>
      <c r="V40" s="248">
        <v>107</v>
      </c>
      <c r="W40" s="29">
        <v>3</v>
      </c>
      <c r="X40" s="248">
        <v>1</v>
      </c>
      <c r="Y40" s="248">
        <v>1</v>
      </c>
      <c r="Z40" s="248">
        <v>1</v>
      </c>
      <c r="AA40" s="29">
        <v>2</v>
      </c>
      <c r="AB40" s="248">
        <v>1</v>
      </c>
      <c r="AC40" s="248">
        <v>1</v>
      </c>
      <c r="AD40" s="248">
        <v>1</v>
      </c>
      <c r="AE40" s="29">
        <v>2</v>
      </c>
      <c r="AF40" s="248">
        <v>1</v>
      </c>
      <c r="AG40" s="248">
        <v>1</v>
      </c>
      <c r="AH40" s="73">
        <v>1</v>
      </c>
      <c r="AI40" s="29">
        <v>1</v>
      </c>
      <c r="AJ40" s="248">
        <v>0</v>
      </c>
      <c r="AK40" s="248">
        <v>0</v>
      </c>
      <c r="AL40" s="248">
        <v>0</v>
      </c>
      <c r="AM40" s="29">
        <v>0</v>
      </c>
      <c r="AN40" s="25">
        <v>0</v>
      </c>
      <c r="AO40" s="25">
        <v>0</v>
      </c>
      <c r="AP40" s="25">
        <v>0</v>
      </c>
      <c r="AQ40" s="28">
        <v>0</v>
      </c>
      <c r="AR40" s="25">
        <v>0</v>
      </c>
      <c r="AS40" s="25">
        <v>0</v>
      </c>
      <c r="AT40" s="25">
        <v>0</v>
      </c>
      <c r="AU40" s="120">
        <v>1</v>
      </c>
      <c r="AV40" s="25">
        <v>0</v>
      </c>
      <c r="AW40" s="25">
        <v>0</v>
      </c>
      <c r="AX40" s="25">
        <v>0</v>
      </c>
      <c r="AY40" s="128">
        <f t="shared" si="0"/>
        <v>24</v>
      </c>
    </row>
    <row r="41" spans="1:51">
      <c r="A41" s="39">
        <v>36</v>
      </c>
      <c r="B41" s="38" t="s">
        <v>45</v>
      </c>
      <c r="C41" s="29">
        <v>3</v>
      </c>
      <c r="D41" s="248">
        <v>0</v>
      </c>
      <c r="E41" s="56"/>
      <c r="F41" s="248"/>
      <c r="G41" s="29">
        <v>3</v>
      </c>
      <c r="H41" s="248">
        <v>0</v>
      </c>
      <c r="I41" s="248"/>
      <c r="J41" s="248"/>
      <c r="K41" s="29">
        <v>3</v>
      </c>
      <c r="L41" s="248">
        <v>0</v>
      </c>
      <c r="M41" s="248"/>
      <c r="N41" s="248"/>
      <c r="O41" s="29">
        <v>3</v>
      </c>
      <c r="P41" s="248">
        <v>0</v>
      </c>
      <c r="Q41" s="248"/>
      <c r="R41" s="248"/>
      <c r="S41" s="29">
        <v>3</v>
      </c>
      <c r="T41" s="248">
        <v>0</v>
      </c>
      <c r="U41" s="248"/>
      <c r="V41" s="248"/>
      <c r="W41" s="29">
        <v>3</v>
      </c>
      <c r="X41" s="248">
        <v>0</v>
      </c>
      <c r="Y41" s="248"/>
      <c r="Z41" s="248"/>
      <c r="AA41" s="29">
        <v>2</v>
      </c>
      <c r="AB41" s="248">
        <v>0</v>
      </c>
      <c r="AC41" s="248"/>
      <c r="AD41" s="248"/>
      <c r="AE41" s="29">
        <v>2</v>
      </c>
      <c r="AF41" s="248">
        <v>0</v>
      </c>
      <c r="AG41" s="248"/>
      <c r="AH41" s="73"/>
      <c r="AI41" s="29">
        <v>1</v>
      </c>
      <c r="AJ41" s="248"/>
      <c r="AK41" s="248"/>
      <c r="AL41" s="248"/>
      <c r="AM41" s="29">
        <v>0</v>
      </c>
      <c r="AN41" s="25">
        <v>0</v>
      </c>
      <c r="AO41" s="25">
        <v>0</v>
      </c>
      <c r="AP41" s="25">
        <v>0</v>
      </c>
      <c r="AQ41" s="28"/>
      <c r="AR41" s="25">
        <v>0</v>
      </c>
      <c r="AS41" s="25">
        <v>0</v>
      </c>
      <c r="AT41" s="25">
        <v>0</v>
      </c>
      <c r="AU41" s="120">
        <v>1</v>
      </c>
      <c r="AV41" s="25">
        <v>0</v>
      </c>
      <c r="AW41" s="25">
        <v>0</v>
      </c>
      <c r="AX41" s="25">
        <v>0</v>
      </c>
      <c r="AY41" s="128">
        <f t="shared" si="0"/>
        <v>24</v>
      </c>
    </row>
    <row r="42" spans="1:51">
      <c r="A42" s="39">
        <v>37</v>
      </c>
      <c r="B42" s="38" t="s">
        <v>46</v>
      </c>
      <c r="C42" s="29">
        <v>3</v>
      </c>
      <c r="D42" s="248">
        <v>65</v>
      </c>
      <c r="E42" s="56">
        <v>65</v>
      </c>
      <c r="F42" s="248">
        <v>27</v>
      </c>
      <c r="G42" s="29">
        <v>3</v>
      </c>
      <c r="H42" s="248">
        <v>108</v>
      </c>
      <c r="I42" s="248">
        <v>108</v>
      </c>
      <c r="J42" s="248">
        <v>56</v>
      </c>
      <c r="K42" s="29">
        <v>3</v>
      </c>
      <c r="L42" s="248">
        <v>13</v>
      </c>
      <c r="M42" s="248">
        <v>13</v>
      </c>
      <c r="N42" s="248">
        <v>6</v>
      </c>
      <c r="O42" s="29">
        <v>3</v>
      </c>
      <c r="P42" s="248">
        <v>43</v>
      </c>
      <c r="Q42" s="248">
        <v>43</v>
      </c>
      <c r="R42" s="248">
        <v>23</v>
      </c>
      <c r="S42" s="29">
        <v>3</v>
      </c>
      <c r="T42" s="248">
        <v>148</v>
      </c>
      <c r="U42" s="248">
        <v>148</v>
      </c>
      <c r="V42" s="248">
        <v>148</v>
      </c>
      <c r="W42" s="29">
        <v>3</v>
      </c>
      <c r="X42" s="248">
        <v>27</v>
      </c>
      <c r="Y42" s="248">
        <v>27</v>
      </c>
      <c r="Z42" s="248">
        <v>12</v>
      </c>
      <c r="AA42" s="29">
        <v>2</v>
      </c>
      <c r="AB42" s="248">
        <v>10</v>
      </c>
      <c r="AC42" s="248">
        <v>10</v>
      </c>
      <c r="AD42" s="248">
        <v>5</v>
      </c>
      <c r="AE42" s="29">
        <v>2</v>
      </c>
      <c r="AF42" s="248">
        <v>9</v>
      </c>
      <c r="AG42" s="248">
        <v>9</v>
      </c>
      <c r="AH42" s="73">
        <v>5</v>
      </c>
      <c r="AI42" s="29">
        <v>1</v>
      </c>
      <c r="AJ42" s="248">
        <v>0</v>
      </c>
      <c r="AK42" s="248">
        <v>0</v>
      </c>
      <c r="AL42" s="248">
        <v>0</v>
      </c>
      <c r="AM42" s="29">
        <v>0</v>
      </c>
      <c r="AN42" s="25">
        <v>0</v>
      </c>
      <c r="AO42" s="25">
        <v>0</v>
      </c>
      <c r="AP42" s="25">
        <v>0</v>
      </c>
      <c r="AQ42" s="28">
        <v>0</v>
      </c>
      <c r="AR42" s="25">
        <v>0</v>
      </c>
      <c r="AS42" s="25">
        <v>0</v>
      </c>
      <c r="AT42" s="25">
        <v>0</v>
      </c>
      <c r="AU42" s="120">
        <v>1</v>
      </c>
      <c r="AV42" s="25">
        <v>0</v>
      </c>
      <c r="AW42" s="25">
        <v>0</v>
      </c>
      <c r="AX42" s="25">
        <v>0</v>
      </c>
      <c r="AY42" s="128">
        <f t="shared" si="0"/>
        <v>24</v>
      </c>
    </row>
    <row r="43" spans="1:51">
      <c r="A43" s="39">
        <v>38</v>
      </c>
      <c r="B43" s="38" t="s">
        <v>47</v>
      </c>
      <c r="C43" s="29">
        <v>2</v>
      </c>
      <c r="D43" s="248">
        <v>0</v>
      </c>
      <c r="E43" s="248"/>
      <c r="F43" s="248"/>
      <c r="G43" s="29">
        <v>2</v>
      </c>
      <c r="H43" s="248">
        <v>0</v>
      </c>
      <c r="I43" s="248"/>
      <c r="J43" s="248"/>
      <c r="K43" s="29">
        <v>2</v>
      </c>
      <c r="L43" s="248">
        <v>0</v>
      </c>
      <c r="M43" s="248"/>
      <c r="N43" s="248"/>
      <c r="O43" s="29">
        <v>2</v>
      </c>
      <c r="P43" s="248">
        <v>0</v>
      </c>
      <c r="Q43" s="248"/>
      <c r="R43" s="248"/>
      <c r="S43" s="29">
        <v>2</v>
      </c>
      <c r="T43" s="248">
        <v>0</v>
      </c>
      <c r="U43" s="248"/>
      <c r="V43" s="248"/>
      <c r="W43" s="29">
        <v>2</v>
      </c>
      <c r="X43" s="248">
        <v>0</v>
      </c>
      <c r="Y43" s="248"/>
      <c r="Z43" s="248"/>
      <c r="AA43" s="29">
        <v>2</v>
      </c>
      <c r="AB43" s="248">
        <v>0</v>
      </c>
      <c r="AC43" s="248"/>
      <c r="AD43" s="248"/>
      <c r="AE43" s="29">
        <v>2</v>
      </c>
      <c r="AF43" s="248">
        <v>0</v>
      </c>
      <c r="AG43" s="248"/>
      <c r="AH43" s="73"/>
      <c r="AI43" s="29">
        <v>1</v>
      </c>
      <c r="AJ43" s="248"/>
      <c r="AK43" s="248"/>
      <c r="AL43" s="248"/>
      <c r="AM43" s="29">
        <v>1</v>
      </c>
      <c r="AN43" s="25">
        <v>0</v>
      </c>
      <c r="AO43" s="25">
        <v>0</v>
      </c>
      <c r="AP43" s="25">
        <v>0</v>
      </c>
      <c r="AQ43" s="28"/>
      <c r="AR43" s="25">
        <v>0</v>
      </c>
      <c r="AS43" s="25">
        <v>0</v>
      </c>
      <c r="AT43" s="25">
        <v>0</v>
      </c>
      <c r="AU43" s="120">
        <v>1</v>
      </c>
      <c r="AV43" s="25">
        <v>0</v>
      </c>
      <c r="AW43" s="25">
        <v>0</v>
      </c>
      <c r="AX43" s="25">
        <v>0</v>
      </c>
      <c r="AY43" s="128">
        <f t="shared" si="0"/>
        <v>19</v>
      </c>
    </row>
    <row r="44" spans="1:51">
      <c r="A44" s="39">
        <v>39</v>
      </c>
      <c r="B44" s="38" t="s">
        <v>48</v>
      </c>
      <c r="C44" s="29">
        <v>2</v>
      </c>
      <c r="D44" s="248">
        <v>0</v>
      </c>
      <c r="E44" s="248"/>
      <c r="F44" s="248"/>
      <c r="G44" s="29">
        <v>2</v>
      </c>
      <c r="H44" s="248">
        <v>0</v>
      </c>
      <c r="I44" s="248"/>
      <c r="J44" s="248"/>
      <c r="K44" s="29">
        <v>2</v>
      </c>
      <c r="L44" s="248">
        <v>0</v>
      </c>
      <c r="M44" s="248"/>
      <c r="N44" s="248"/>
      <c r="O44" s="29">
        <v>2</v>
      </c>
      <c r="P44" s="248">
        <v>0</v>
      </c>
      <c r="Q44" s="248"/>
      <c r="R44" s="248"/>
      <c r="S44" s="29">
        <v>2</v>
      </c>
      <c r="T44" s="248">
        <v>0</v>
      </c>
      <c r="U44" s="248"/>
      <c r="V44" s="248"/>
      <c r="W44" s="29">
        <v>2</v>
      </c>
      <c r="X44" s="248">
        <v>0</v>
      </c>
      <c r="Y44" s="248"/>
      <c r="Z44" s="248"/>
      <c r="AA44" s="29">
        <v>2</v>
      </c>
      <c r="AB44" s="248">
        <v>0</v>
      </c>
      <c r="AC44" s="248"/>
      <c r="AD44" s="248"/>
      <c r="AE44" s="29">
        <v>2</v>
      </c>
      <c r="AF44" s="248">
        <v>0</v>
      </c>
      <c r="AG44" s="248"/>
      <c r="AH44" s="73"/>
      <c r="AI44" s="29">
        <v>1</v>
      </c>
      <c r="AJ44" s="248"/>
      <c r="AK44" s="248"/>
      <c r="AL44" s="248"/>
      <c r="AM44" s="29">
        <v>0</v>
      </c>
      <c r="AN44" s="25">
        <v>0</v>
      </c>
      <c r="AO44" s="25">
        <v>0</v>
      </c>
      <c r="AP44" s="25">
        <v>0</v>
      </c>
      <c r="AQ44" s="28"/>
      <c r="AR44" s="25">
        <v>0</v>
      </c>
      <c r="AS44" s="25">
        <v>0</v>
      </c>
      <c r="AT44" s="25">
        <v>0</v>
      </c>
      <c r="AU44" s="120">
        <v>1</v>
      </c>
      <c r="AV44" s="25">
        <v>0</v>
      </c>
      <c r="AW44" s="25">
        <v>0</v>
      </c>
      <c r="AX44" s="25">
        <v>0</v>
      </c>
      <c r="AY44" s="128">
        <f t="shared" si="0"/>
        <v>18</v>
      </c>
    </row>
    <row r="45" spans="1:51">
      <c r="A45" s="39">
        <v>40</v>
      </c>
      <c r="B45" s="38" t="s">
        <v>49</v>
      </c>
      <c r="C45" s="29">
        <v>2</v>
      </c>
      <c r="D45" s="248">
        <v>5</v>
      </c>
      <c r="E45" s="56">
        <v>5</v>
      </c>
      <c r="F45" s="248">
        <v>5</v>
      </c>
      <c r="G45" s="29">
        <v>2</v>
      </c>
      <c r="H45" s="248">
        <v>89</v>
      </c>
      <c r="I45" s="248">
        <v>89</v>
      </c>
      <c r="J45" s="248">
        <v>89</v>
      </c>
      <c r="K45" s="29">
        <v>2</v>
      </c>
      <c r="L45" s="248">
        <v>16</v>
      </c>
      <c r="M45" s="248">
        <v>16</v>
      </c>
      <c r="N45" s="248">
        <v>16</v>
      </c>
      <c r="O45" s="29">
        <v>2</v>
      </c>
      <c r="P45" s="248">
        <v>41</v>
      </c>
      <c r="Q45" s="248">
        <v>41</v>
      </c>
      <c r="R45" s="248">
        <v>41</v>
      </c>
      <c r="S45" s="29">
        <v>2</v>
      </c>
      <c r="T45" s="248">
        <v>100</v>
      </c>
      <c r="U45" s="248">
        <v>100</v>
      </c>
      <c r="V45" s="248">
        <v>100</v>
      </c>
      <c r="W45" s="29">
        <v>2</v>
      </c>
      <c r="X45" s="248">
        <v>28</v>
      </c>
      <c r="Y45" s="248">
        <v>28</v>
      </c>
      <c r="Z45" s="248">
        <v>28</v>
      </c>
      <c r="AA45" s="29">
        <v>2</v>
      </c>
      <c r="AB45" s="248">
        <v>9</v>
      </c>
      <c r="AC45" s="248">
        <v>9</v>
      </c>
      <c r="AD45" s="248">
        <v>9</v>
      </c>
      <c r="AE45" s="29">
        <v>2</v>
      </c>
      <c r="AF45" s="248">
        <v>5</v>
      </c>
      <c r="AG45" s="248">
        <v>5</v>
      </c>
      <c r="AH45" s="73">
        <v>5</v>
      </c>
      <c r="AI45" s="29">
        <v>1</v>
      </c>
      <c r="AJ45" s="248">
        <v>42</v>
      </c>
      <c r="AK45" s="248">
        <v>42</v>
      </c>
      <c r="AL45" s="248">
        <v>42</v>
      </c>
      <c r="AM45" s="29">
        <v>1</v>
      </c>
      <c r="AN45" s="25">
        <v>4</v>
      </c>
      <c r="AO45" s="25">
        <v>4</v>
      </c>
      <c r="AP45" s="25">
        <v>4</v>
      </c>
      <c r="AQ45" s="28">
        <v>0</v>
      </c>
      <c r="AR45" s="25">
        <v>6</v>
      </c>
      <c r="AS45" s="25">
        <v>6</v>
      </c>
      <c r="AT45" s="25">
        <v>6</v>
      </c>
      <c r="AU45" s="120">
        <v>1</v>
      </c>
      <c r="AV45" s="25">
        <v>32</v>
      </c>
      <c r="AW45" s="25">
        <v>32</v>
      </c>
      <c r="AX45" s="25">
        <v>28</v>
      </c>
      <c r="AY45" s="128">
        <f t="shared" si="0"/>
        <v>19</v>
      </c>
    </row>
    <row r="46" spans="1:51">
      <c r="A46" s="39">
        <v>41</v>
      </c>
      <c r="B46" s="38" t="s">
        <v>50</v>
      </c>
      <c r="C46" s="29">
        <v>2</v>
      </c>
      <c r="D46" s="248">
        <v>209</v>
      </c>
      <c r="E46" s="56">
        <v>85</v>
      </c>
      <c r="F46" s="248">
        <v>85</v>
      </c>
      <c r="G46" s="29">
        <v>2</v>
      </c>
      <c r="H46" s="248">
        <v>103</v>
      </c>
      <c r="I46" s="248">
        <v>103</v>
      </c>
      <c r="J46" s="248">
        <v>93</v>
      </c>
      <c r="K46" s="29">
        <v>2</v>
      </c>
      <c r="L46" s="248">
        <v>137</v>
      </c>
      <c r="M46" s="248">
        <v>86</v>
      </c>
      <c r="N46" s="248">
        <v>86</v>
      </c>
      <c r="O46" s="29">
        <v>2</v>
      </c>
      <c r="P46" s="248">
        <v>270</v>
      </c>
      <c r="Q46" s="248">
        <v>86</v>
      </c>
      <c r="R46" s="248">
        <v>86</v>
      </c>
      <c r="S46" s="29">
        <v>2</v>
      </c>
      <c r="T46" s="248">
        <v>215</v>
      </c>
      <c r="U46" s="248">
        <v>121</v>
      </c>
      <c r="V46" s="248">
        <v>121</v>
      </c>
      <c r="W46" s="29">
        <v>2</v>
      </c>
      <c r="X46" s="248">
        <v>95</v>
      </c>
      <c r="Y46" s="248">
        <v>90</v>
      </c>
      <c r="Z46" s="248">
        <v>90</v>
      </c>
      <c r="AA46" s="29">
        <v>2</v>
      </c>
      <c r="AB46" s="248">
        <v>11</v>
      </c>
      <c r="AC46" s="248">
        <v>11</v>
      </c>
      <c r="AD46" s="248">
        <v>11</v>
      </c>
      <c r="AE46" s="29">
        <v>2</v>
      </c>
      <c r="AF46" s="248">
        <v>77</v>
      </c>
      <c r="AG46" s="248">
        <v>58</v>
      </c>
      <c r="AH46" s="73">
        <v>58</v>
      </c>
      <c r="AI46" s="29">
        <v>1</v>
      </c>
      <c r="AJ46" s="248">
        <v>0</v>
      </c>
      <c r="AK46" s="248">
        <v>0</v>
      </c>
      <c r="AL46" s="248">
        <v>0</v>
      </c>
      <c r="AM46" s="29">
        <v>1</v>
      </c>
      <c r="AN46" s="25">
        <v>1</v>
      </c>
      <c r="AO46" s="25">
        <v>1</v>
      </c>
      <c r="AP46" s="25">
        <v>1</v>
      </c>
      <c r="AQ46" s="28">
        <v>0</v>
      </c>
      <c r="AR46" s="25">
        <v>0</v>
      </c>
      <c r="AS46" s="25">
        <v>0</v>
      </c>
      <c r="AT46" s="25">
        <v>0</v>
      </c>
      <c r="AU46" s="120">
        <v>1</v>
      </c>
      <c r="AV46" s="25">
        <v>40</v>
      </c>
      <c r="AW46" s="25">
        <v>40</v>
      </c>
      <c r="AX46" s="25">
        <v>20</v>
      </c>
      <c r="AY46" s="128">
        <f t="shared" si="0"/>
        <v>19</v>
      </c>
    </row>
    <row r="47" spans="1:51">
      <c r="A47" s="39">
        <v>42</v>
      </c>
      <c r="B47" s="38" t="s">
        <v>51</v>
      </c>
      <c r="C47" s="29">
        <v>2</v>
      </c>
      <c r="D47" s="248">
        <v>0</v>
      </c>
      <c r="E47" s="248"/>
      <c r="F47" s="248"/>
      <c r="G47" s="29">
        <v>2</v>
      </c>
      <c r="H47" s="248">
        <v>0</v>
      </c>
      <c r="I47" s="248"/>
      <c r="J47" s="248"/>
      <c r="K47" s="29">
        <v>2</v>
      </c>
      <c r="L47" s="248">
        <v>0</v>
      </c>
      <c r="M47" s="248"/>
      <c r="N47" s="248"/>
      <c r="O47" s="29">
        <v>2</v>
      </c>
      <c r="P47" s="248">
        <v>0</v>
      </c>
      <c r="Q47" s="248"/>
      <c r="R47" s="248"/>
      <c r="S47" s="29">
        <v>2</v>
      </c>
      <c r="T47" s="248">
        <v>0</v>
      </c>
      <c r="U47" s="248"/>
      <c r="V47" s="248"/>
      <c r="W47" s="29">
        <v>2</v>
      </c>
      <c r="X47" s="248">
        <v>0</v>
      </c>
      <c r="Y47" s="248"/>
      <c r="Z47" s="248"/>
      <c r="AA47" s="29">
        <v>2</v>
      </c>
      <c r="AB47" s="248">
        <v>0</v>
      </c>
      <c r="AC47" s="248"/>
      <c r="AD47" s="248"/>
      <c r="AE47" s="29">
        <v>2</v>
      </c>
      <c r="AF47" s="248">
        <v>0</v>
      </c>
      <c r="AG47" s="248"/>
      <c r="AH47" s="73"/>
      <c r="AI47" s="29">
        <v>1</v>
      </c>
      <c r="AJ47" s="248"/>
      <c r="AK47" s="248"/>
      <c r="AL47" s="248"/>
      <c r="AM47" s="29">
        <v>0</v>
      </c>
      <c r="AN47" s="25">
        <v>0</v>
      </c>
      <c r="AO47" s="25">
        <v>0</v>
      </c>
      <c r="AP47" s="25">
        <v>0</v>
      </c>
      <c r="AQ47" s="28"/>
      <c r="AR47" s="25">
        <v>0</v>
      </c>
      <c r="AS47" s="25">
        <v>0</v>
      </c>
      <c r="AT47" s="25">
        <v>0</v>
      </c>
      <c r="AU47" s="120">
        <v>1</v>
      </c>
      <c r="AV47" s="25">
        <v>0</v>
      </c>
      <c r="AW47" s="25">
        <v>0</v>
      </c>
      <c r="AX47" s="25">
        <v>0</v>
      </c>
      <c r="AY47" s="128">
        <f t="shared" si="0"/>
        <v>18</v>
      </c>
    </row>
    <row r="48" spans="1:51">
      <c r="A48" s="39">
        <v>43</v>
      </c>
      <c r="B48" s="38" t="s">
        <v>52</v>
      </c>
      <c r="C48" s="29">
        <v>2</v>
      </c>
      <c r="D48" s="248">
        <v>0</v>
      </c>
      <c r="E48" s="248"/>
      <c r="F48" s="248"/>
      <c r="G48" s="29">
        <v>2</v>
      </c>
      <c r="H48" s="248">
        <v>0</v>
      </c>
      <c r="I48" s="248"/>
      <c r="J48" s="248"/>
      <c r="K48" s="29">
        <v>2</v>
      </c>
      <c r="L48" s="248">
        <v>0</v>
      </c>
      <c r="M48" s="248"/>
      <c r="N48" s="248"/>
      <c r="O48" s="29">
        <v>2</v>
      </c>
      <c r="P48" s="248">
        <v>0</v>
      </c>
      <c r="Q48" s="248"/>
      <c r="R48" s="248"/>
      <c r="S48" s="29">
        <v>2</v>
      </c>
      <c r="T48" s="248">
        <v>0</v>
      </c>
      <c r="U48" s="248"/>
      <c r="V48" s="248"/>
      <c r="W48" s="29">
        <v>2</v>
      </c>
      <c r="X48" s="248">
        <v>0</v>
      </c>
      <c r="Y48" s="248"/>
      <c r="Z48" s="248"/>
      <c r="AA48" s="29">
        <v>2</v>
      </c>
      <c r="AB48" s="248">
        <v>0</v>
      </c>
      <c r="AC48" s="248"/>
      <c r="AD48" s="248"/>
      <c r="AE48" s="29">
        <v>2</v>
      </c>
      <c r="AF48" s="248">
        <v>0</v>
      </c>
      <c r="AG48" s="248"/>
      <c r="AH48" s="73"/>
      <c r="AI48" s="29">
        <v>1</v>
      </c>
      <c r="AJ48" s="248"/>
      <c r="AK48" s="248"/>
      <c r="AL48" s="248"/>
      <c r="AM48" s="29">
        <v>0</v>
      </c>
      <c r="AN48" s="25">
        <v>0</v>
      </c>
      <c r="AO48" s="25">
        <v>0</v>
      </c>
      <c r="AP48" s="25">
        <v>0</v>
      </c>
      <c r="AQ48" s="28"/>
      <c r="AR48" s="25">
        <v>0</v>
      </c>
      <c r="AS48" s="25">
        <v>0</v>
      </c>
      <c r="AT48" s="25">
        <v>0</v>
      </c>
      <c r="AU48" s="120">
        <v>2</v>
      </c>
      <c r="AV48" s="25">
        <v>0</v>
      </c>
      <c r="AW48" s="25">
        <v>0</v>
      </c>
      <c r="AX48" s="25">
        <v>0</v>
      </c>
      <c r="AY48" s="128">
        <f t="shared" si="0"/>
        <v>19</v>
      </c>
    </row>
    <row r="49" spans="1:51">
      <c r="A49" s="39">
        <v>44</v>
      </c>
      <c r="B49" s="38" t="s">
        <v>53</v>
      </c>
      <c r="C49" s="29">
        <v>3</v>
      </c>
      <c r="D49" s="248">
        <v>47</v>
      </c>
      <c r="E49" s="248">
        <v>42</v>
      </c>
      <c r="F49" s="248">
        <v>42</v>
      </c>
      <c r="G49" s="29">
        <v>3</v>
      </c>
      <c r="H49" s="248">
        <v>1313</v>
      </c>
      <c r="I49" s="248">
        <v>1238</v>
      </c>
      <c r="J49" s="248">
        <v>1238</v>
      </c>
      <c r="K49" s="29">
        <v>3</v>
      </c>
      <c r="L49" s="248">
        <v>82</v>
      </c>
      <c r="M49" s="248">
        <v>74</v>
      </c>
      <c r="N49" s="248">
        <v>74</v>
      </c>
      <c r="O49" s="29">
        <v>3</v>
      </c>
      <c r="P49" s="248">
        <v>57</v>
      </c>
      <c r="Q49" s="248">
        <v>57</v>
      </c>
      <c r="R49" s="248">
        <v>57</v>
      </c>
      <c r="S49" s="29">
        <v>3</v>
      </c>
      <c r="T49" s="248">
        <v>966</v>
      </c>
      <c r="U49" s="248">
        <v>666</v>
      </c>
      <c r="V49" s="248">
        <v>0</v>
      </c>
      <c r="W49" s="29">
        <v>3</v>
      </c>
      <c r="X49" s="248">
        <v>297</v>
      </c>
      <c r="Y49" s="248">
        <v>277</v>
      </c>
      <c r="Z49" s="248">
        <v>277</v>
      </c>
      <c r="AA49" s="29">
        <v>2</v>
      </c>
      <c r="AB49" s="248">
        <v>34</v>
      </c>
      <c r="AC49" s="248">
        <v>34</v>
      </c>
      <c r="AD49" s="248">
        <v>34</v>
      </c>
      <c r="AE49" s="29">
        <v>2</v>
      </c>
      <c r="AF49" s="248">
        <v>54</v>
      </c>
      <c r="AG49" s="248">
        <v>54</v>
      </c>
      <c r="AH49" s="73">
        <v>54</v>
      </c>
      <c r="AI49" s="29">
        <v>1</v>
      </c>
      <c r="AJ49" s="248">
        <v>0</v>
      </c>
      <c r="AK49" s="248">
        <v>0</v>
      </c>
      <c r="AL49" s="248">
        <v>0</v>
      </c>
      <c r="AM49" s="29">
        <v>0</v>
      </c>
      <c r="AN49" s="25">
        <v>0</v>
      </c>
      <c r="AO49" s="25">
        <v>0</v>
      </c>
      <c r="AP49" s="25">
        <v>0</v>
      </c>
      <c r="AQ49" s="28">
        <v>0</v>
      </c>
      <c r="AR49" s="25">
        <v>0</v>
      </c>
      <c r="AS49" s="25">
        <v>0</v>
      </c>
      <c r="AT49" s="25">
        <v>0</v>
      </c>
      <c r="AU49" s="120">
        <v>1</v>
      </c>
      <c r="AV49" s="25">
        <v>0</v>
      </c>
      <c r="AW49" s="25">
        <v>0</v>
      </c>
      <c r="AX49" s="25">
        <v>0</v>
      </c>
      <c r="AY49" s="128">
        <f t="shared" si="0"/>
        <v>24</v>
      </c>
    </row>
    <row r="50" spans="1:51">
      <c r="A50" s="39">
        <v>45</v>
      </c>
      <c r="B50" s="38" t="s">
        <v>54</v>
      </c>
      <c r="C50" s="29">
        <v>2</v>
      </c>
      <c r="D50" s="248">
        <v>64</v>
      </c>
      <c r="E50" s="56">
        <v>64</v>
      </c>
      <c r="F50" s="248">
        <v>38</v>
      </c>
      <c r="G50" s="29">
        <v>2</v>
      </c>
      <c r="H50" s="248">
        <v>61</v>
      </c>
      <c r="I50" s="248">
        <v>61</v>
      </c>
      <c r="J50" s="248">
        <v>45</v>
      </c>
      <c r="K50" s="29">
        <v>2</v>
      </c>
      <c r="L50" s="248">
        <v>24</v>
      </c>
      <c r="M50" s="248">
        <v>24</v>
      </c>
      <c r="N50" s="248">
        <v>12</v>
      </c>
      <c r="O50" s="29">
        <v>2</v>
      </c>
      <c r="P50" s="248">
        <v>32</v>
      </c>
      <c r="Q50" s="248">
        <v>32</v>
      </c>
      <c r="R50" s="248">
        <v>30</v>
      </c>
      <c r="S50" s="29">
        <v>2</v>
      </c>
      <c r="T50" s="248">
        <v>48</v>
      </c>
      <c r="U50" s="248">
        <v>48</v>
      </c>
      <c r="V50" s="248">
        <v>0</v>
      </c>
      <c r="W50" s="29">
        <v>2</v>
      </c>
      <c r="X50" s="248">
        <v>68</v>
      </c>
      <c r="Y50" s="248">
        <v>68</v>
      </c>
      <c r="Z50" s="248">
        <v>68</v>
      </c>
      <c r="AA50" s="29">
        <v>2</v>
      </c>
      <c r="AB50" s="248">
        <v>63</v>
      </c>
      <c r="AC50" s="248">
        <v>63</v>
      </c>
      <c r="AD50" s="248">
        <v>60</v>
      </c>
      <c r="AE50" s="29">
        <v>2</v>
      </c>
      <c r="AF50" s="248">
        <v>29</v>
      </c>
      <c r="AG50" s="248">
        <v>29</v>
      </c>
      <c r="AH50" s="73">
        <v>28</v>
      </c>
      <c r="AI50" s="29">
        <v>1</v>
      </c>
      <c r="AJ50" s="248">
        <v>25</v>
      </c>
      <c r="AK50" s="248">
        <v>25</v>
      </c>
      <c r="AL50" s="248">
        <v>0</v>
      </c>
      <c r="AM50" s="29">
        <v>0</v>
      </c>
      <c r="AN50" s="25">
        <v>0</v>
      </c>
      <c r="AO50" s="25">
        <v>0</v>
      </c>
      <c r="AP50" s="25">
        <v>0</v>
      </c>
      <c r="AQ50" s="28">
        <v>1</v>
      </c>
      <c r="AR50" s="25">
        <v>0</v>
      </c>
      <c r="AS50" s="25">
        <v>0</v>
      </c>
      <c r="AT50" s="25">
        <v>0</v>
      </c>
      <c r="AU50" s="120">
        <v>1</v>
      </c>
      <c r="AV50" s="25">
        <v>0</v>
      </c>
      <c r="AW50" s="25">
        <v>0</v>
      </c>
      <c r="AX50" s="25">
        <v>0</v>
      </c>
      <c r="AY50" s="128">
        <f t="shared" si="0"/>
        <v>19</v>
      </c>
    </row>
    <row r="51" spans="1:51">
      <c r="A51" s="39">
        <v>46</v>
      </c>
      <c r="B51" s="38" t="s">
        <v>55</v>
      </c>
      <c r="C51" s="29">
        <v>2</v>
      </c>
      <c r="D51" s="248">
        <v>46</v>
      </c>
      <c r="E51" s="56">
        <v>34</v>
      </c>
      <c r="F51" s="248">
        <v>10</v>
      </c>
      <c r="G51" s="29">
        <v>2</v>
      </c>
      <c r="H51" s="248">
        <v>53</v>
      </c>
      <c r="I51" s="248">
        <v>33</v>
      </c>
      <c r="J51" s="248">
        <v>32</v>
      </c>
      <c r="K51" s="29">
        <v>2</v>
      </c>
      <c r="L51" s="248">
        <v>38</v>
      </c>
      <c r="M51" s="248">
        <v>22</v>
      </c>
      <c r="N51" s="248">
        <v>8</v>
      </c>
      <c r="O51" s="29">
        <v>2</v>
      </c>
      <c r="P51" s="248">
        <v>47</v>
      </c>
      <c r="Q51" s="248">
        <v>44</v>
      </c>
      <c r="R51" s="248">
        <v>23</v>
      </c>
      <c r="S51" s="29">
        <v>2</v>
      </c>
      <c r="T51" s="248">
        <v>109</v>
      </c>
      <c r="U51" s="248">
        <v>60</v>
      </c>
      <c r="V51" s="248">
        <v>20</v>
      </c>
      <c r="W51" s="29">
        <v>2</v>
      </c>
      <c r="X51" s="248">
        <v>40</v>
      </c>
      <c r="Y51" s="248">
        <v>28</v>
      </c>
      <c r="Z51" s="248">
        <v>14</v>
      </c>
      <c r="AA51" s="29">
        <v>2</v>
      </c>
      <c r="AB51" s="248">
        <v>27</v>
      </c>
      <c r="AC51" s="248">
        <v>24</v>
      </c>
      <c r="AD51" s="248">
        <v>6</v>
      </c>
      <c r="AE51" s="29">
        <v>2</v>
      </c>
      <c r="AF51" s="248">
        <v>28</v>
      </c>
      <c r="AG51" s="248">
        <v>23</v>
      </c>
      <c r="AH51" s="73">
        <v>7</v>
      </c>
      <c r="AI51" s="29">
        <v>1</v>
      </c>
      <c r="AJ51" s="248">
        <v>44</v>
      </c>
      <c r="AK51" s="248">
        <v>44</v>
      </c>
      <c r="AL51" s="248">
        <v>0</v>
      </c>
      <c r="AM51" s="29">
        <v>0</v>
      </c>
      <c r="AN51" s="25">
        <v>0</v>
      </c>
      <c r="AO51" s="25">
        <v>0</v>
      </c>
      <c r="AP51" s="25">
        <v>0</v>
      </c>
      <c r="AQ51" s="28">
        <v>1</v>
      </c>
      <c r="AR51" s="25">
        <v>4</v>
      </c>
      <c r="AS51" s="25">
        <v>4</v>
      </c>
      <c r="AT51" s="25">
        <v>0</v>
      </c>
      <c r="AU51" s="120">
        <v>1</v>
      </c>
      <c r="AV51" s="25">
        <v>0</v>
      </c>
      <c r="AW51" s="25">
        <v>0</v>
      </c>
      <c r="AX51" s="25">
        <v>0</v>
      </c>
      <c r="AY51" s="128">
        <f t="shared" si="0"/>
        <v>19</v>
      </c>
    </row>
    <row r="52" spans="1:51">
      <c r="A52" s="39">
        <v>47</v>
      </c>
      <c r="B52" s="38" t="s">
        <v>56</v>
      </c>
      <c r="C52" s="29">
        <v>2</v>
      </c>
      <c r="D52" s="248">
        <v>56</v>
      </c>
      <c r="E52" s="56">
        <v>56</v>
      </c>
      <c r="F52" s="248">
        <v>56</v>
      </c>
      <c r="G52" s="29">
        <v>2</v>
      </c>
      <c r="H52" s="248">
        <v>224</v>
      </c>
      <c r="I52" s="248">
        <v>224</v>
      </c>
      <c r="J52" s="248">
        <v>224</v>
      </c>
      <c r="K52" s="29">
        <v>2</v>
      </c>
      <c r="L52" s="248">
        <v>68</v>
      </c>
      <c r="M52" s="248">
        <v>68</v>
      </c>
      <c r="N52" s="248">
        <v>68</v>
      </c>
      <c r="O52" s="29">
        <v>2</v>
      </c>
      <c r="P52" s="248">
        <v>88</v>
      </c>
      <c r="Q52" s="248">
        <v>88</v>
      </c>
      <c r="R52" s="248">
        <v>88</v>
      </c>
      <c r="S52" s="29">
        <v>2</v>
      </c>
      <c r="T52" s="248">
        <v>544</v>
      </c>
      <c r="U52" s="248">
        <v>544</v>
      </c>
      <c r="V52" s="248">
        <v>473</v>
      </c>
      <c r="W52" s="29">
        <v>2</v>
      </c>
      <c r="X52" s="248">
        <v>91</v>
      </c>
      <c r="Y52" s="248">
        <v>91</v>
      </c>
      <c r="Z52" s="248">
        <v>91</v>
      </c>
      <c r="AA52" s="29">
        <v>2</v>
      </c>
      <c r="AB52" s="248">
        <v>22</v>
      </c>
      <c r="AC52" s="248">
        <v>22</v>
      </c>
      <c r="AD52" s="248">
        <v>22</v>
      </c>
      <c r="AE52" s="29">
        <v>2</v>
      </c>
      <c r="AF52" s="248">
        <v>32</v>
      </c>
      <c r="AG52" s="248">
        <v>32</v>
      </c>
      <c r="AH52" s="73">
        <v>32</v>
      </c>
      <c r="AI52" s="29">
        <v>1</v>
      </c>
      <c r="AJ52" s="248">
        <v>101</v>
      </c>
      <c r="AK52" s="248">
        <v>101</v>
      </c>
      <c r="AL52" s="248">
        <v>101</v>
      </c>
      <c r="AM52" s="29">
        <v>0</v>
      </c>
      <c r="AN52" s="25">
        <v>0</v>
      </c>
      <c r="AO52" s="25">
        <v>0</v>
      </c>
      <c r="AP52" s="25">
        <v>0</v>
      </c>
      <c r="AQ52" s="28">
        <v>1</v>
      </c>
      <c r="AR52" s="25">
        <v>36</v>
      </c>
      <c r="AS52" s="25">
        <v>36</v>
      </c>
      <c r="AT52" s="25">
        <v>36</v>
      </c>
      <c r="AU52" s="120">
        <v>2</v>
      </c>
      <c r="AV52" s="25">
        <v>0</v>
      </c>
      <c r="AW52" s="25">
        <v>0</v>
      </c>
      <c r="AX52" s="25">
        <v>0</v>
      </c>
      <c r="AY52" s="128">
        <f t="shared" si="0"/>
        <v>20</v>
      </c>
    </row>
    <row r="53" spans="1:51">
      <c r="A53" s="39">
        <v>48</v>
      </c>
      <c r="B53" s="38" t="s">
        <v>57</v>
      </c>
      <c r="C53" s="29">
        <v>2</v>
      </c>
      <c r="D53" s="248">
        <v>12</v>
      </c>
      <c r="E53" s="248">
        <v>12</v>
      </c>
      <c r="F53" s="248">
        <v>12</v>
      </c>
      <c r="G53" s="29">
        <v>2</v>
      </c>
      <c r="H53" s="248">
        <v>22</v>
      </c>
      <c r="I53" s="248">
        <v>22</v>
      </c>
      <c r="J53" s="248">
        <v>22</v>
      </c>
      <c r="K53" s="29">
        <v>2</v>
      </c>
      <c r="L53" s="248">
        <v>14</v>
      </c>
      <c r="M53" s="248">
        <v>14</v>
      </c>
      <c r="N53" s="248">
        <v>14</v>
      </c>
      <c r="O53" s="29">
        <v>2</v>
      </c>
      <c r="P53" s="248">
        <v>26</v>
      </c>
      <c r="Q53" s="248">
        <v>26</v>
      </c>
      <c r="R53" s="248">
        <v>26</v>
      </c>
      <c r="S53" s="29">
        <v>2</v>
      </c>
      <c r="T53" s="248">
        <v>17</v>
      </c>
      <c r="U53" s="248">
        <v>17</v>
      </c>
      <c r="V53" s="248">
        <v>12</v>
      </c>
      <c r="W53" s="29">
        <v>2</v>
      </c>
      <c r="X53" s="248">
        <v>9</v>
      </c>
      <c r="Y53" s="248">
        <v>9</v>
      </c>
      <c r="Z53" s="248">
        <v>9</v>
      </c>
      <c r="AA53" s="29">
        <v>2</v>
      </c>
      <c r="AB53" s="248">
        <v>9</v>
      </c>
      <c r="AC53" s="248">
        <v>9</v>
      </c>
      <c r="AD53" s="248">
        <v>9</v>
      </c>
      <c r="AE53" s="29">
        <v>2</v>
      </c>
      <c r="AF53" s="248">
        <v>15</v>
      </c>
      <c r="AG53" s="248">
        <v>15</v>
      </c>
      <c r="AH53" s="73">
        <v>15</v>
      </c>
      <c r="AI53" s="29">
        <v>1</v>
      </c>
      <c r="AJ53" s="248">
        <v>12</v>
      </c>
      <c r="AK53" s="248">
        <v>12</v>
      </c>
      <c r="AL53" s="248">
        <v>0</v>
      </c>
      <c r="AM53" s="29">
        <v>0</v>
      </c>
      <c r="AN53" s="25">
        <v>0</v>
      </c>
      <c r="AO53" s="25">
        <v>0</v>
      </c>
      <c r="AP53" s="25">
        <v>0</v>
      </c>
      <c r="AQ53" s="28">
        <v>0</v>
      </c>
      <c r="AR53" s="25">
        <v>0</v>
      </c>
      <c r="AS53" s="25">
        <v>0</v>
      </c>
      <c r="AT53" s="25">
        <v>0</v>
      </c>
      <c r="AU53" s="120">
        <v>1</v>
      </c>
      <c r="AV53" s="25">
        <v>35</v>
      </c>
      <c r="AW53" s="25">
        <v>35</v>
      </c>
      <c r="AX53" s="25">
        <v>15</v>
      </c>
      <c r="AY53" s="128">
        <f t="shared" si="0"/>
        <v>18</v>
      </c>
    </row>
    <row r="54" spans="1:51">
      <c r="A54" s="304" t="s">
        <v>92</v>
      </c>
      <c r="B54" s="305"/>
      <c r="C54" s="30">
        <f>SUM(C6:C53)</f>
        <v>119</v>
      </c>
      <c r="D54" s="24">
        <f>SUM(D6:D53)</f>
        <v>2861</v>
      </c>
      <c r="E54" s="24">
        <f t="shared" ref="E54:AH54" si="1">SUM(E6:E53)</f>
        <v>2572</v>
      </c>
      <c r="F54" s="24">
        <f t="shared" si="1"/>
        <v>1906</v>
      </c>
      <c r="G54" s="30">
        <f>SUM(G6:G53)</f>
        <v>119</v>
      </c>
      <c r="H54" s="24">
        <f t="shared" si="1"/>
        <v>4618</v>
      </c>
      <c r="I54" s="24">
        <f t="shared" si="1"/>
        <v>4323</v>
      </c>
      <c r="J54" s="24">
        <f t="shared" si="1"/>
        <v>3692</v>
      </c>
      <c r="K54" s="30">
        <f>SUM(K6:K53)</f>
        <v>119</v>
      </c>
      <c r="L54" s="24">
        <f t="shared" si="1"/>
        <v>2149</v>
      </c>
      <c r="M54" s="24">
        <f t="shared" si="1"/>
        <v>1992</v>
      </c>
      <c r="N54" s="24">
        <f t="shared" si="1"/>
        <v>1393</v>
      </c>
      <c r="O54" s="30">
        <f>SUM(O6:O53)</f>
        <v>119</v>
      </c>
      <c r="P54" s="24">
        <f t="shared" si="1"/>
        <v>3712</v>
      </c>
      <c r="Q54" s="24">
        <f t="shared" si="1"/>
        <v>3402</v>
      </c>
      <c r="R54" s="24">
        <f t="shared" si="1"/>
        <v>2386</v>
      </c>
      <c r="S54" s="30">
        <f>SUM(S6:S53)</f>
        <v>119</v>
      </c>
      <c r="T54" s="24">
        <f t="shared" si="1"/>
        <v>5827</v>
      </c>
      <c r="U54" s="24">
        <f t="shared" si="1"/>
        <v>5124</v>
      </c>
      <c r="V54" s="24">
        <f t="shared" si="1"/>
        <v>1575</v>
      </c>
      <c r="W54" s="30">
        <f>SUM(W6:W53)</f>
        <v>117</v>
      </c>
      <c r="X54" s="24">
        <f t="shared" si="1"/>
        <v>2357</v>
      </c>
      <c r="Y54" s="24">
        <f t="shared" si="1"/>
        <v>2203</v>
      </c>
      <c r="Z54" s="24">
        <f t="shared" si="1"/>
        <v>1693</v>
      </c>
      <c r="AA54" s="30">
        <f>SUM(AA6:AA53)</f>
        <v>98</v>
      </c>
      <c r="AB54" s="24">
        <f t="shared" si="1"/>
        <v>1232</v>
      </c>
      <c r="AC54" s="24">
        <f t="shared" si="1"/>
        <v>1227</v>
      </c>
      <c r="AD54" s="24">
        <f t="shared" si="1"/>
        <v>984</v>
      </c>
      <c r="AE54" s="30">
        <f>SUM(AE6:AE53)</f>
        <v>98</v>
      </c>
      <c r="AF54" s="24">
        <f t="shared" si="1"/>
        <v>1588</v>
      </c>
      <c r="AG54" s="24">
        <f t="shared" si="1"/>
        <v>1560</v>
      </c>
      <c r="AH54" s="74">
        <f t="shared" si="1"/>
        <v>1233</v>
      </c>
      <c r="AI54" s="29">
        <f>SUM(AI6:AI53)</f>
        <v>48</v>
      </c>
      <c r="AJ54" s="59">
        <v>0</v>
      </c>
      <c r="AK54" s="59">
        <v>0</v>
      </c>
      <c r="AL54" s="59">
        <v>0</v>
      </c>
      <c r="AM54" s="30">
        <f>SUM(AM6:AM53)</f>
        <v>15</v>
      </c>
      <c r="AN54" s="25">
        <v>0</v>
      </c>
      <c r="AO54" s="25">
        <v>0</v>
      </c>
      <c r="AP54" s="25">
        <v>0</v>
      </c>
      <c r="AQ54" s="30">
        <f>SUM(AQ6:AQ53)</f>
        <v>11</v>
      </c>
      <c r="AR54" s="25">
        <v>0</v>
      </c>
      <c r="AS54" s="25">
        <v>0</v>
      </c>
      <c r="AT54" s="25">
        <v>0</v>
      </c>
      <c r="AU54" s="30">
        <f>SUM(AU6:AU53)</f>
        <v>57</v>
      </c>
      <c r="AV54" s="25">
        <v>0</v>
      </c>
      <c r="AW54" s="25">
        <v>0</v>
      </c>
      <c r="AX54" s="25">
        <v>0</v>
      </c>
      <c r="AY54" s="128">
        <f t="shared" si="0"/>
        <v>1039</v>
      </c>
    </row>
    <row r="55" spans="1:51">
      <c r="A55" s="306">
        <v>49</v>
      </c>
      <c r="B55" s="66" t="s">
        <v>58</v>
      </c>
      <c r="C55" s="30">
        <f>C56+C57+C58</f>
        <v>7</v>
      </c>
      <c r="D55" s="58">
        <f t="shared" ref="D55:AW55" si="2">D56+D57+D58</f>
        <v>97</v>
      </c>
      <c r="E55" s="58">
        <f t="shared" si="2"/>
        <v>87</v>
      </c>
      <c r="F55" s="58">
        <f t="shared" si="2"/>
        <v>13</v>
      </c>
      <c r="G55" s="30">
        <f>G56+G57+G58</f>
        <v>7</v>
      </c>
      <c r="H55" s="58">
        <f t="shared" si="2"/>
        <v>130</v>
      </c>
      <c r="I55" s="58">
        <f t="shared" si="2"/>
        <v>112</v>
      </c>
      <c r="J55" s="58">
        <f t="shared" si="2"/>
        <v>24</v>
      </c>
      <c r="K55" s="30">
        <f t="shared" si="2"/>
        <v>7</v>
      </c>
      <c r="L55" s="58">
        <f t="shared" si="2"/>
        <v>129</v>
      </c>
      <c r="M55" s="58">
        <f t="shared" si="2"/>
        <v>88</v>
      </c>
      <c r="N55" s="58">
        <f t="shared" si="2"/>
        <v>9</v>
      </c>
      <c r="O55" s="30">
        <f t="shared" si="2"/>
        <v>7</v>
      </c>
      <c r="P55" s="58">
        <f t="shared" si="2"/>
        <v>127</v>
      </c>
      <c r="Q55" s="58">
        <f t="shared" si="2"/>
        <v>112</v>
      </c>
      <c r="R55" s="58">
        <f t="shared" si="2"/>
        <v>12</v>
      </c>
      <c r="S55" s="30">
        <f t="shared" si="2"/>
        <v>4</v>
      </c>
      <c r="T55" s="58">
        <f t="shared" si="2"/>
        <v>157</v>
      </c>
      <c r="U55" s="58">
        <f t="shared" si="2"/>
        <v>126</v>
      </c>
      <c r="V55" s="58">
        <f t="shared" si="2"/>
        <v>0</v>
      </c>
      <c r="W55" s="30">
        <f t="shared" si="2"/>
        <v>7</v>
      </c>
      <c r="X55" s="58">
        <f t="shared" si="2"/>
        <v>107</v>
      </c>
      <c r="Y55" s="58">
        <f t="shared" si="2"/>
        <v>93</v>
      </c>
      <c r="Z55" s="58">
        <f t="shared" si="2"/>
        <v>10</v>
      </c>
      <c r="AA55" s="30">
        <f t="shared" si="2"/>
        <v>7</v>
      </c>
      <c r="AB55" s="58">
        <f t="shared" si="2"/>
        <v>95</v>
      </c>
      <c r="AC55" s="58">
        <f t="shared" si="2"/>
        <v>91</v>
      </c>
      <c r="AD55" s="58">
        <f t="shared" si="2"/>
        <v>5</v>
      </c>
      <c r="AE55" s="30">
        <f t="shared" si="2"/>
        <v>7</v>
      </c>
      <c r="AF55" s="58">
        <f t="shared" si="2"/>
        <v>96</v>
      </c>
      <c r="AG55" s="58">
        <f t="shared" si="2"/>
        <v>84</v>
      </c>
      <c r="AH55" s="58">
        <f t="shared" si="2"/>
        <v>4</v>
      </c>
      <c r="AI55" s="29">
        <f>AI56+AI57+AI58</f>
        <v>2</v>
      </c>
      <c r="AJ55" s="58">
        <f t="shared" si="2"/>
        <v>0</v>
      </c>
      <c r="AK55" s="58">
        <f t="shared" si="2"/>
        <v>0</v>
      </c>
      <c r="AL55" s="58">
        <f t="shared" si="2"/>
        <v>0</v>
      </c>
      <c r="AM55" s="29">
        <f>AM56+AM57+AM58</f>
        <v>2</v>
      </c>
      <c r="AN55" s="58">
        <f t="shared" si="2"/>
        <v>0</v>
      </c>
      <c r="AO55" s="58">
        <f t="shared" si="2"/>
        <v>0</v>
      </c>
      <c r="AP55" s="58">
        <f t="shared" si="2"/>
        <v>0</v>
      </c>
      <c r="AQ55" s="30">
        <f t="shared" si="2"/>
        <v>0</v>
      </c>
      <c r="AR55" s="58">
        <f t="shared" si="2"/>
        <v>118</v>
      </c>
      <c r="AS55" s="58">
        <f t="shared" si="2"/>
        <v>115</v>
      </c>
      <c r="AT55" s="58">
        <f t="shared" si="2"/>
        <v>6</v>
      </c>
      <c r="AU55" s="120">
        <v>0</v>
      </c>
      <c r="AV55" s="58">
        <f t="shared" si="2"/>
        <v>0</v>
      </c>
      <c r="AW55" s="58">
        <f t="shared" si="2"/>
        <v>0</v>
      </c>
      <c r="AX55" s="248"/>
      <c r="AY55" s="128">
        <f t="shared" si="0"/>
        <v>57</v>
      </c>
    </row>
    <row r="56" spans="1:51" ht="30">
      <c r="A56" s="307"/>
      <c r="B56" s="80" t="s">
        <v>107</v>
      </c>
      <c r="C56" s="29">
        <v>5</v>
      </c>
      <c r="D56" s="248">
        <v>0</v>
      </c>
      <c r="E56" s="248">
        <v>0</v>
      </c>
      <c r="F56" s="248">
        <v>0</v>
      </c>
      <c r="G56" s="29">
        <v>5</v>
      </c>
      <c r="H56" s="248">
        <v>0</v>
      </c>
      <c r="I56" s="248">
        <v>0</v>
      </c>
      <c r="J56" s="248">
        <v>0</v>
      </c>
      <c r="K56" s="29">
        <v>5</v>
      </c>
      <c r="L56" s="248">
        <v>0</v>
      </c>
      <c r="M56" s="248">
        <v>0</v>
      </c>
      <c r="N56" s="248">
        <v>0</v>
      </c>
      <c r="O56" s="29">
        <v>5</v>
      </c>
      <c r="P56" s="248">
        <v>0</v>
      </c>
      <c r="Q56" s="248">
        <v>0</v>
      </c>
      <c r="R56" s="248">
        <v>0</v>
      </c>
      <c r="S56" s="29">
        <v>2</v>
      </c>
      <c r="T56" s="248">
        <v>0</v>
      </c>
      <c r="U56" s="248">
        <v>0</v>
      </c>
      <c r="V56" s="248">
        <v>0</v>
      </c>
      <c r="W56" s="29">
        <v>5</v>
      </c>
      <c r="X56" s="248">
        <v>0</v>
      </c>
      <c r="Y56" s="248">
        <v>0</v>
      </c>
      <c r="Z56" s="248">
        <v>0</v>
      </c>
      <c r="AA56" s="29">
        <v>5</v>
      </c>
      <c r="AB56" s="248">
        <v>0</v>
      </c>
      <c r="AC56" s="248">
        <v>0</v>
      </c>
      <c r="AD56" s="248">
        <v>0</v>
      </c>
      <c r="AE56" s="29">
        <v>5</v>
      </c>
      <c r="AF56" s="248">
        <v>0</v>
      </c>
      <c r="AG56" s="248">
        <v>0</v>
      </c>
      <c r="AH56" s="248">
        <v>0</v>
      </c>
      <c r="AI56" s="29">
        <v>0</v>
      </c>
      <c r="AJ56" s="248">
        <v>0</v>
      </c>
      <c r="AK56" s="248">
        <v>0</v>
      </c>
      <c r="AL56" s="248">
        <v>0</v>
      </c>
      <c r="AM56" s="29">
        <v>1</v>
      </c>
      <c r="AN56" s="248">
        <v>0</v>
      </c>
      <c r="AO56" s="248">
        <v>0</v>
      </c>
      <c r="AP56" s="248">
        <v>0</v>
      </c>
      <c r="AQ56" s="35">
        <v>0</v>
      </c>
      <c r="AR56" s="248">
        <v>0</v>
      </c>
      <c r="AS56" s="248">
        <v>0</v>
      </c>
      <c r="AT56" s="248">
        <v>0</v>
      </c>
      <c r="AU56" s="120">
        <v>0</v>
      </c>
      <c r="AV56" s="248">
        <v>0</v>
      </c>
      <c r="AW56" s="248">
        <v>0</v>
      </c>
      <c r="AX56" s="248"/>
      <c r="AY56" s="128">
        <f t="shared" si="0"/>
        <v>38</v>
      </c>
    </row>
    <row r="57" spans="1:51" ht="30">
      <c r="A57" s="308"/>
      <c r="B57" s="79" t="s">
        <v>108</v>
      </c>
      <c r="C57" s="30">
        <v>2</v>
      </c>
      <c r="D57" s="24">
        <v>97</v>
      </c>
      <c r="E57" s="24">
        <v>87</v>
      </c>
      <c r="F57" s="24">
        <v>13</v>
      </c>
      <c r="G57" s="30">
        <v>2</v>
      </c>
      <c r="H57" s="57">
        <v>130</v>
      </c>
      <c r="I57" s="57">
        <v>112</v>
      </c>
      <c r="J57" s="57">
        <v>24</v>
      </c>
      <c r="K57" s="30">
        <v>2</v>
      </c>
      <c r="L57" s="24">
        <v>129</v>
      </c>
      <c r="M57" s="24">
        <v>88</v>
      </c>
      <c r="N57" s="24">
        <v>9</v>
      </c>
      <c r="O57" s="30">
        <v>2</v>
      </c>
      <c r="P57" s="24">
        <v>127</v>
      </c>
      <c r="Q57" s="24">
        <v>112</v>
      </c>
      <c r="R57" s="24">
        <v>12</v>
      </c>
      <c r="S57" s="30">
        <v>2</v>
      </c>
      <c r="T57" s="24">
        <v>157</v>
      </c>
      <c r="U57" s="24">
        <v>126</v>
      </c>
      <c r="V57" s="24"/>
      <c r="W57" s="30">
        <v>2</v>
      </c>
      <c r="X57" s="24">
        <v>107</v>
      </c>
      <c r="Y57" s="24">
        <v>93</v>
      </c>
      <c r="Z57" s="24">
        <v>10</v>
      </c>
      <c r="AA57" s="30">
        <v>2</v>
      </c>
      <c r="AB57" s="24">
        <v>95</v>
      </c>
      <c r="AC57" s="24">
        <v>91</v>
      </c>
      <c r="AD57" s="24">
        <v>5</v>
      </c>
      <c r="AE57" s="30">
        <v>2</v>
      </c>
      <c r="AF57" s="24">
        <v>96</v>
      </c>
      <c r="AG57" s="24">
        <v>84</v>
      </c>
      <c r="AH57" s="74">
        <v>4</v>
      </c>
      <c r="AI57" s="29">
        <v>1</v>
      </c>
      <c r="AJ57" s="248"/>
      <c r="AK57" s="248"/>
      <c r="AL57" s="248"/>
      <c r="AM57" s="29">
        <v>1</v>
      </c>
      <c r="AN57" s="248"/>
      <c r="AO57" s="248"/>
      <c r="AP57" s="248"/>
      <c r="AQ57" s="29">
        <v>0</v>
      </c>
      <c r="AR57" s="248">
        <v>118</v>
      </c>
      <c r="AS57" s="248">
        <v>115</v>
      </c>
      <c r="AT57" s="248">
        <v>6</v>
      </c>
      <c r="AU57" s="120">
        <v>0</v>
      </c>
      <c r="AV57" s="248"/>
      <c r="AW57" s="248"/>
      <c r="AX57" s="248"/>
      <c r="AY57" s="128">
        <f t="shared" si="0"/>
        <v>18</v>
      </c>
    </row>
    <row r="58" spans="1:51" ht="30">
      <c r="A58" s="306">
        <v>50</v>
      </c>
      <c r="B58" s="78" t="s">
        <v>109</v>
      </c>
      <c r="C58" s="29">
        <v>0</v>
      </c>
      <c r="D58" s="248">
        <v>0</v>
      </c>
      <c r="E58" s="56">
        <v>0</v>
      </c>
      <c r="F58" s="248">
        <v>0</v>
      </c>
      <c r="G58" s="29">
        <v>0</v>
      </c>
      <c r="H58" s="248"/>
      <c r="I58" s="248"/>
      <c r="J58" s="248"/>
      <c r="K58" s="29">
        <v>0</v>
      </c>
      <c r="L58" s="248"/>
      <c r="M58" s="248"/>
      <c r="N58" s="248"/>
      <c r="O58" s="29">
        <v>0</v>
      </c>
      <c r="P58" s="248"/>
      <c r="Q58" s="248"/>
      <c r="R58" s="248"/>
      <c r="S58" s="29">
        <v>0</v>
      </c>
      <c r="T58" s="248"/>
      <c r="U58" s="24"/>
      <c r="V58" s="248"/>
      <c r="W58" s="29">
        <v>0</v>
      </c>
      <c r="X58" s="248"/>
      <c r="Y58" s="248"/>
      <c r="Z58" s="248"/>
      <c r="AA58" s="35">
        <v>0</v>
      </c>
      <c r="AB58" s="34"/>
      <c r="AC58" s="248"/>
      <c r="AD58" s="34"/>
      <c r="AE58" s="35">
        <v>0</v>
      </c>
      <c r="AF58" s="248"/>
      <c r="AG58" s="248"/>
      <c r="AH58" s="73"/>
      <c r="AI58" s="29">
        <v>1</v>
      </c>
      <c r="AJ58" s="248"/>
      <c r="AK58" s="248"/>
      <c r="AL58" s="248"/>
      <c r="AM58" s="29">
        <v>0</v>
      </c>
      <c r="AN58" s="248"/>
      <c r="AO58" s="248"/>
      <c r="AP58" s="248"/>
      <c r="AQ58" s="29">
        <v>0</v>
      </c>
      <c r="AR58" s="248"/>
      <c r="AS58" s="248"/>
      <c r="AT58" s="248"/>
      <c r="AU58" s="120">
        <v>0</v>
      </c>
      <c r="AV58" s="248"/>
      <c r="AW58" s="248"/>
      <c r="AX58" s="248"/>
      <c r="AY58" s="128">
        <f t="shared" si="0"/>
        <v>1</v>
      </c>
    </row>
    <row r="59" spans="1:51">
      <c r="A59" s="307"/>
      <c r="B59" s="18" t="s">
        <v>59</v>
      </c>
      <c r="C59" s="29">
        <v>8</v>
      </c>
      <c r="D59" s="248">
        <f>D60+D61+D62+D63+D64+D65</f>
        <v>800</v>
      </c>
      <c r="E59" s="248">
        <f t="shared" ref="E59:J59" si="3">E60+E61+E62+E63+E64+E65</f>
        <v>756</v>
      </c>
      <c r="F59" s="248">
        <f t="shared" si="3"/>
        <v>585</v>
      </c>
      <c r="G59" s="29">
        <v>8</v>
      </c>
      <c r="H59" s="248">
        <f t="shared" si="3"/>
        <v>1545</v>
      </c>
      <c r="I59" s="248">
        <f t="shared" si="3"/>
        <v>1519</v>
      </c>
      <c r="J59" s="248">
        <f t="shared" si="3"/>
        <v>503</v>
      </c>
      <c r="K59" s="29">
        <v>8</v>
      </c>
      <c r="L59" s="248">
        <f t="shared" ref="L59:N59" si="4">L60+L61+L62+L63+L64+L65</f>
        <v>598</v>
      </c>
      <c r="M59" s="248">
        <f t="shared" si="4"/>
        <v>598</v>
      </c>
      <c r="N59" s="248">
        <f t="shared" si="4"/>
        <v>537</v>
      </c>
      <c r="O59" s="29">
        <v>8</v>
      </c>
      <c r="P59" s="248">
        <f t="shared" ref="P59:R59" si="5">P60+P61+P62+P63+P64+P65</f>
        <v>754</v>
      </c>
      <c r="Q59" s="248">
        <f t="shared" si="5"/>
        <v>754</v>
      </c>
      <c r="R59" s="248">
        <f t="shared" si="5"/>
        <v>537</v>
      </c>
      <c r="S59" s="29">
        <v>8</v>
      </c>
      <c r="T59" s="248">
        <f t="shared" ref="T59:V59" si="6">T60+T61+T62+T63+T64+T65</f>
        <v>1477</v>
      </c>
      <c r="U59" s="248">
        <f t="shared" si="6"/>
        <v>1477</v>
      </c>
      <c r="V59" s="248">
        <f t="shared" si="6"/>
        <v>0</v>
      </c>
      <c r="W59" s="29">
        <v>8</v>
      </c>
      <c r="X59" s="248">
        <f t="shared" ref="X59:Z59" si="7">X60+X61+X62+X63+X64+X65</f>
        <v>989</v>
      </c>
      <c r="Y59" s="248">
        <f t="shared" si="7"/>
        <v>930</v>
      </c>
      <c r="Z59" s="248">
        <f t="shared" si="7"/>
        <v>520</v>
      </c>
      <c r="AA59" s="29">
        <v>8</v>
      </c>
      <c r="AB59" s="248">
        <f t="shared" ref="AB59:AD59" si="8">AB60+AB61+AB62+AB63+AB64+AB65</f>
        <v>192</v>
      </c>
      <c r="AC59" s="248">
        <f t="shared" si="8"/>
        <v>192</v>
      </c>
      <c r="AD59" s="248">
        <f t="shared" si="8"/>
        <v>85</v>
      </c>
      <c r="AE59" s="29">
        <v>8</v>
      </c>
      <c r="AF59" s="248">
        <f t="shared" ref="AF59:AH59" si="9">AF60+AF61+AF62+AF63+AF64+AF65</f>
        <v>663</v>
      </c>
      <c r="AG59" s="248">
        <f t="shared" si="9"/>
        <v>663</v>
      </c>
      <c r="AH59" s="248">
        <f t="shared" si="9"/>
        <v>171</v>
      </c>
      <c r="AI59" s="29">
        <f>AI60+AI60+AI61+AI62+AI63+AI64</f>
        <v>1</v>
      </c>
      <c r="AJ59" s="248">
        <f t="shared" ref="AJ59:AL59" si="10">AJ60+AJ61+AJ62+AJ63+AJ64+AJ65</f>
        <v>0</v>
      </c>
      <c r="AK59" s="248">
        <f t="shared" si="10"/>
        <v>0</v>
      </c>
      <c r="AL59" s="248">
        <f t="shared" si="10"/>
        <v>0</v>
      </c>
      <c r="AM59" s="29">
        <v>0</v>
      </c>
      <c r="AN59" s="248">
        <f t="shared" ref="AN59:AT59" si="11">AN60+AN61+AN62+AN63+AN64+AN65</f>
        <v>0</v>
      </c>
      <c r="AO59" s="248">
        <f t="shared" si="11"/>
        <v>0</v>
      </c>
      <c r="AP59" s="248">
        <f t="shared" si="11"/>
        <v>0</v>
      </c>
      <c r="AQ59" s="29">
        <f t="shared" si="11"/>
        <v>1</v>
      </c>
      <c r="AR59" s="248">
        <f t="shared" si="11"/>
        <v>193</v>
      </c>
      <c r="AS59" s="248">
        <f t="shared" si="11"/>
        <v>189</v>
      </c>
      <c r="AT59" s="248">
        <f t="shared" si="11"/>
        <v>0</v>
      </c>
      <c r="AU59" s="120">
        <v>0</v>
      </c>
      <c r="AV59" s="248">
        <f t="shared" ref="AV59:AW59" si="12">AV60+AV61+AV62+AV63+AV64+AV65</f>
        <v>464</v>
      </c>
      <c r="AW59" s="248">
        <f t="shared" si="12"/>
        <v>437</v>
      </c>
      <c r="AX59" s="248">
        <v>0</v>
      </c>
      <c r="AY59" s="128">
        <f>C59+G59+K59+O59+S59+W59+AA59+AE59+AI59+AM59+AQ59+AU59</f>
        <v>66</v>
      </c>
    </row>
    <row r="60" spans="1:51">
      <c r="A60" s="307"/>
      <c r="B60" s="97" t="s">
        <v>102</v>
      </c>
      <c r="C60" s="30">
        <v>3</v>
      </c>
      <c r="D60" s="57">
        <v>85</v>
      </c>
      <c r="E60" s="57">
        <v>85</v>
      </c>
      <c r="F60" s="57">
        <v>85</v>
      </c>
      <c r="G60" s="30">
        <v>3</v>
      </c>
      <c r="H60" s="57">
        <v>140</v>
      </c>
      <c r="I60" s="57">
        <v>140</v>
      </c>
      <c r="J60" s="57">
        <v>140</v>
      </c>
      <c r="K60" s="30">
        <v>3</v>
      </c>
      <c r="L60" s="57">
        <v>70</v>
      </c>
      <c r="M60" s="57">
        <v>70</v>
      </c>
      <c r="N60" s="57">
        <v>70</v>
      </c>
      <c r="O60" s="30">
        <v>3</v>
      </c>
      <c r="P60" s="57">
        <v>145</v>
      </c>
      <c r="Q60" s="57">
        <v>145</v>
      </c>
      <c r="R60" s="57">
        <v>145</v>
      </c>
      <c r="S60" s="30">
        <v>3</v>
      </c>
      <c r="T60" s="57">
        <v>160</v>
      </c>
      <c r="U60" s="57">
        <v>160</v>
      </c>
      <c r="V60" s="57">
        <v>0</v>
      </c>
      <c r="W60" s="30">
        <v>3</v>
      </c>
      <c r="X60" s="57">
        <v>105</v>
      </c>
      <c r="Y60" s="57">
        <v>105</v>
      </c>
      <c r="Z60" s="57">
        <v>105</v>
      </c>
      <c r="AA60" s="30">
        <v>3</v>
      </c>
      <c r="AB60" s="57">
        <v>45</v>
      </c>
      <c r="AC60" s="57">
        <v>45</v>
      </c>
      <c r="AD60" s="57">
        <v>45</v>
      </c>
      <c r="AE60" s="30">
        <v>3</v>
      </c>
      <c r="AF60" s="57">
        <v>106</v>
      </c>
      <c r="AG60" s="57">
        <v>106</v>
      </c>
      <c r="AH60" s="98">
        <v>86</v>
      </c>
      <c r="AI60" s="29">
        <v>0</v>
      </c>
      <c r="AJ60" s="248">
        <v>0</v>
      </c>
      <c r="AK60" s="248">
        <v>0</v>
      </c>
      <c r="AL60" s="248">
        <v>0</v>
      </c>
      <c r="AM60" s="29">
        <v>0</v>
      </c>
      <c r="AN60" s="248">
        <v>0</v>
      </c>
      <c r="AO60" s="248">
        <v>0</v>
      </c>
      <c r="AP60" s="248">
        <v>0</v>
      </c>
      <c r="AQ60" s="29">
        <v>0</v>
      </c>
      <c r="AR60" s="248">
        <v>0</v>
      </c>
      <c r="AS60" s="248">
        <v>0</v>
      </c>
      <c r="AT60" s="248">
        <v>0</v>
      </c>
      <c r="AU60" s="120">
        <v>0</v>
      </c>
      <c r="AV60" s="248">
        <v>0</v>
      </c>
      <c r="AW60" s="248">
        <v>0</v>
      </c>
      <c r="AX60" s="248">
        <v>0</v>
      </c>
      <c r="AY60" s="128">
        <f t="shared" ref="AY60:AY66" si="13">C60+G60+K60+O60+S60+W60+AA60+AE60++AI60+AM60+AQ60+AU60</f>
        <v>24</v>
      </c>
    </row>
    <row r="61" spans="1:51">
      <c r="A61" s="308"/>
      <c r="B61" s="96" t="s">
        <v>103</v>
      </c>
      <c r="C61" s="29">
        <v>3</v>
      </c>
      <c r="D61" s="248">
        <v>500</v>
      </c>
      <c r="E61" s="56">
        <v>500</v>
      </c>
      <c r="F61" s="248">
        <v>500</v>
      </c>
      <c r="G61" s="29">
        <v>3</v>
      </c>
      <c r="H61" s="248">
        <v>363</v>
      </c>
      <c r="I61" s="248">
        <v>363</v>
      </c>
      <c r="J61" s="248">
        <v>363</v>
      </c>
      <c r="K61" s="29">
        <v>3</v>
      </c>
      <c r="L61" s="248">
        <v>465</v>
      </c>
      <c r="M61" s="248">
        <v>465</v>
      </c>
      <c r="N61" s="248">
        <v>465</v>
      </c>
      <c r="O61" s="29">
        <v>3</v>
      </c>
      <c r="P61" s="248">
        <v>390</v>
      </c>
      <c r="Q61" s="248">
        <v>390</v>
      </c>
      <c r="R61" s="248">
        <v>390</v>
      </c>
      <c r="S61" s="29">
        <v>3</v>
      </c>
      <c r="T61" s="248">
        <v>340</v>
      </c>
      <c r="U61" s="57">
        <v>340</v>
      </c>
      <c r="V61" s="248">
        <v>0</v>
      </c>
      <c r="W61" s="29">
        <v>3</v>
      </c>
      <c r="X61" s="248">
        <v>415</v>
      </c>
      <c r="Y61" s="248">
        <v>415</v>
      </c>
      <c r="Z61" s="248">
        <v>415</v>
      </c>
      <c r="AA61" s="29">
        <v>3</v>
      </c>
      <c r="AB61" s="248">
        <v>40</v>
      </c>
      <c r="AC61" s="248">
        <v>40</v>
      </c>
      <c r="AD61" s="248">
        <v>40</v>
      </c>
      <c r="AE61" s="29">
        <v>3</v>
      </c>
      <c r="AF61" s="248">
        <v>85</v>
      </c>
      <c r="AG61" s="248">
        <v>85</v>
      </c>
      <c r="AH61" s="73">
        <v>85</v>
      </c>
      <c r="AI61" s="29">
        <v>0</v>
      </c>
      <c r="AJ61" s="248">
        <v>0</v>
      </c>
      <c r="AK61" s="248">
        <v>0</v>
      </c>
      <c r="AL61" s="248">
        <v>0</v>
      </c>
      <c r="AM61" s="29">
        <v>0</v>
      </c>
      <c r="AN61" s="248">
        <v>0</v>
      </c>
      <c r="AO61" s="248">
        <v>0</v>
      </c>
      <c r="AP61" s="248">
        <v>0</v>
      </c>
      <c r="AQ61" s="29">
        <v>0</v>
      </c>
      <c r="AR61" s="248">
        <v>0</v>
      </c>
      <c r="AS61" s="248">
        <v>0</v>
      </c>
      <c r="AT61" s="248">
        <v>0</v>
      </c>
      <c r="AU61" s="120">
        <v>0</v>
      </c>
      <c r="AV61" s="248">
        <v>0</v>
      </c>
      <c r="AW61" s="248">
        <v>0</v>
      </c>
      <c r="AX61" s="248">
        <v>0</v>
      </c>
      <c r="AY61" s="128">
        <f t="shared" si="13"/>
        <v>24</v>
      </c>
    </row>
    <row r="62" spans="1:51">
      <c r="A62" s="41">
        <v>51</v>
      </c>
      <c r="B62" s="19" t="s">
        <v>104</v>
      </c>
      <c r="C62" s="29">
        <v>1</v>
      </c>
      <c r="D62" s="248">
        <v>38</v>
      </c>
      <c r="E62" s="56">
        <v>38</v>
      </c>
      <c r="F62" s="248">
        <v>0</v>
      </c>
      <c r="G62" s="29">
        <v>1</v>
      </c>
      <c r="H62" s="248">
        <v>80</v>
      </c>
      <c r="I62" s="248">
        <v>80</v>
      </c>
      <c r="J62" s="248">
        <v>0</v>
      </c>
      <c r="K62" s="29">
        <v>1</v>
      </c>
      <c r="L62" s="248">
        <v>33</v>
      </c>
      <c r="M62" s="248">
        <v>33</v>
      </c>
      <c r="N62" s="248">
        <v>0</v>
      </c>
      <c r="O62" s="29">
        <v>1</v>
      </c>
      <c r="P62" s="248">
        <v>28</v>
      </c>
      <c r="Q62" s="248">
        <v>28</v>
      </c>
      <c r="R62" s="248">
        <v>0</v>
      </c>
      <c r="S62" s="29">
        <v>1</v>
      </c>
      <c r="T62" s="248">
        <v>93</v>
      </c>
      <c r="U62" s="57">
        <v>93</v>
      </c>
      <c r="V62" s="248">
        <v>0</v>
      </c>
      <c r="W62" s="29">
        <v>1</v>
      </c>
      <c r="X62" s="248">
        <v>28</v>
      </c>
      <c r="Y62" s="248">
        <v>28</v>
      </c>
      <c r="Z62" s="248">
        <v>0</v>
      </c>
      <c r="AA62" s="29">
        <v>1</v>
      </c>
      <c r="AB62" s="248">
        <v>19</v>
      </c>
      <c r="AC62" s="248">
        <v>19</v>
      </c>
      <c r="AD62" s="248">
        <v>0</v>
      </c>
      <c r="AE62" s="29">
        <v>1</v>
      </c>
      <c r="AF62" s="248">
        <v>19</v>
      </c>
      <c r="AG62" s="248">
        <v>19</v>
      </c>
      <c r="AH62" s="73">
        <v>0</v>
      </c>
      <c r="AI62" s="29">
        <v>0</v>
      </c>
      <c r="AJ62" s="248">
        <v>0</v>
      </c>
      <c r="AK62" s="248">
        <v>0</v>
      </c>
      <c r="AL62" s="248">
        <v>0</v>
      </c>
      <c r="AM62" s="29">
        <v>0</v>
      </c>
      <c r="AN62" s="248">
        <v>0</v>
      </c>
      <c r="AO62" s="248">
        <v>0</v>
      </c>
      <c r="AP62" s="248">
        <v>0</v>
      </c>
      <c r="AQ62" s="29">
        <v>0</v>
      </c>
      <c r="AR62" s="248">
        <v>0</v>
      </c>
      <c r="AS62" s="248">
        <v>0</v>
      </c>
      <c r="AT62" s="248">
        <v>0</v>
      </c>
      <c r="AU62" s="120">
        <v>0</v>
      </c>
      <c r="AV62" s="248">
        <v>0</v>
      </c>
      <c r="AW62" s="248">
        <v>0</v>
      </c>
      <c r="AX62" s="248">
        <v>0</v>
      </c>
      <c r="AY62" s="128">
        <f t="shared" si="13"/>
        <v>8</v>
      </c>
    </row>
    <row r="63" spans="1:51" ht="66" customHeight="1">
      <c r="A63" s="42">
        <v>1</v>
      </c>
      <c r="B63" s="81" t="s">
        <v>110</v>
      </c>
      <c r="C63" s="29">
        <v>1</v>
      </c>
      <c r="D63" s="248">
        <v>177</v>
      </c>
      <c r="E63" s="56">
        <v>133</v>
      </c>
      <c r="F63" s="248">
        <v>0</v>
      </c>
      <c r="G63" s="29">
        <v>1</v>
      </c>
      <c r="H63" s="248">
        <v>962</v>
      </c>
      <c r="I63" s="248">
        <v>936</v>
      </c>
      <c r="J63" s="248">
        <v>0</v>
      </c>
      <c r="K63" s="29">
        <v>1</v>
      </c>
      <c r="L63" s="248">
        <v>28</v>
      </c>
      <c r="M63" s="248">
        <v>28</v>
      </c>
      <c r="N63" s="248">
        <v>0</v>
      </c>
      <c r="O63" s="29">
        <v>1</v>
      </c>
      <c r="P63" s="248">
        <v>189</v>
      </c>
      <c r="Q63" s="248">
        <v>189</v>
      </c>
      <c r="R63" s="248">
        <v>0</v>
      </c>
      <c r="S63" s="29">
        <v>1</v>
      </c>
      <c r="T63" s="248">
        <v>884</v>
      </c>
      <c r="U63" s="24">
        <v>884</v>
      </c>
      <c r="V63" s="248">
        <v>0</v>
      </c>
      <c r="W63" s="29">
        <v>1</v>
      </c>
      <c r="X63" s="248">
        <v>441</v>
      </c>
      <c r="Y63" s="248">
        <v>382</v>
      </c>
      <c r="Z63" s="248">
        <v>0</v>
      </c>
      <c r="AA63" s="29">
        <v>1</v>
      </c>
      <c r="AB63" s="248">
        <v>88</v>
      </c>
      <c r="AC63" s="248">
        <v>88</v>
      </c>
      <c r="AD63" s="248">
        <v>0</v>
      </c>
      <c r="AE63" s="29">
        <v>1</v>
      </c>
      <c r="AF63" s="248">
        <v>453</v>
      </c>
      <c r="AG63" s="248">
        <v>453</v>
      </c>
      <c r="AH63" s="73">
        <v>0</v>
      </c>
      <c r="AI63" s="29">
        <v>0</v>
      </c>
      <c r="AJ63" s="248">
        <v>0</v>
      </c>
      <c r="AK63" s="248">
        <v>0</v>
      </c>
      <c r="AL63" s="248">
        <v>0</v>
      </c>
      <c r="AM63" s="29">
        <v>0</v>
      </c>
      <c r="AN63" s="248">
        <v>0</v>
      </c>
      <c r="AO63" s="248">
        <v>0</v>
      </c>
      <c r="AP63" s="248">
        <v>0</v>
      </c>
      <c r="AQ63" s="29">
        <v>0</v>
      </c>
      <c r="AR63" s="248">
        <v>193</v>
      </c>
      <c r="AS63" s="248">
        <v>189</v>
      </c>
      <c r="AT63" s="248">
        <v>0</v>
      </c>
      <c r="AU63" s="120">
        <v>0</v>
      </c>
      <c r="AV63" s="248">
        <v>325</v>
      </c>
      <c r="AW63" s="248">
        <v>298</v>
      </c>
      <c r="AX63" s="248">
        <v>0</v>
      </c>
      <c r="AY63" s="128">
        <f t="shared" si="13"/>
        <v>8</v>
      </c>
    </row>
    <row r="64" spans="1:51" ht="45.75" customHeight="1">
      <c r="A64" s="42">
        <v>2</v>
      </c>
      <c r="B64" s="82" t="s">
        <v>111</v>
      </c>
      <c r="C64" s="29"/>
      <c r="D64" s="248"/>
      <c r="E64" s="56"/>
      <c r="F64" s="248"/>
      <c r="G64" s="29"/>
      <c r="H64" s="248"/>
      <c r="I64" s="248"/>
      <c r="J64" s="248"/>
      <c r="K64" s="29"/>
      <c r="L64" s="248"/>
      <c r="M64" s="248"/>
      <c r="N64" s="248"/>
      <c r="O64" s="29"/>
      <c r="P64" s="248"/>
      <c r="Q64" s="248"/>
      <c r="R64" s="248"/>
      <c r="S64" s="29"/>
      <c r="T64" s="248"/>
      <c r="U64" s="24"/>
      <c r="V64" s="248"/>
      <c r="W64" s="29"/>
      <c r="X64" s="248"/>
      <c r="Y64" s="248"/>
      <c r="Z64" s="248"/>
      <c r="AA64" s="29"/>
      <c r="AB64" s="248"/>
      <c r="AC64" s="248"/>
      <c r="AD64" s="248"/>
      <c r="AE64" s="29"/>
      <c r="AF64" s="248"/>
      <c r="AG64" s="248"/>
      <c r="AH64" s="73"/>
      <c r="AI64" s="29">
        <v>1</v>
      </c>
      <c r="AJ64" s="248"/>
      <c r="AK64" s="248"/>
      <c r="AL64" s="248"/>
      <c r="AM64" s="29">
        <v>0</v>
      </c>
      <c r="AN64" s="248"/>
      <c r="AO64" s="248"/>
      <c r="AP64" s="248"/>
      <c r="AQ64" s="29">
        <v>0</v>
      </c>
      <c r="AR64" s="248"/>
      <c r="AS64" s="248"/>
      <c r="AT64" s="248"/>
      <c r="AU64" s="133">
        <v>0</v>
      </c>
      <c r="AV64" s="248"/>
      <c r="AW64" s="248"/>
      <c r="AX64" s="248"/>
      <c r="AY64" s="128">
        <f t="shared" si="13"/>
        <v>1</v>
      </c>
    </row>
    <row r="65" spans="1:51" ht="45">
      <c r="A65" s="42">
        <v>3</v>
      </c>
      <c r="B65" s="100" t="s">
        <v>112</v>
      </c>
      <c r="C65" s="101">
        <v>0</v>
      </c>
      <c r="D65" s="102"/>
      <c r="E65" s="102"/>
      <c r="F65" s="102"/>
      <c r="G65" s="101">
        <v>0</v>
      </c>
      <c r="H65" s="102"/>
      <c r="I65" s="102"/>
      <c r="J65" s="102"/>
      <c r="K65" s="101">
        <v>2</v>
      </c>
      <c r="L65" s="102">
        <v>2</v>
      </c>
      <c r="M65" s="102">
        <v>2</v>
      </c>
      <c r="N65" s="102">
        <v>2</v>
      </c>
      <c r="O65" s="101">
        <v>2</v>
      </c>
      <c r="P65" s="102">
        <v>2</v>
      </c>
      <c r="Q65" s="102">
        <v>2</v>
      </c>
      <c r="R65" s="102">
        <v>2</v>
      </c>
      <c r="S65" s="101">
        <v>0</v>
      </c>
      <c r="T65" s="102"/>
      <c r="U65" s="103"/>
      <c r="V65" s="102"/>
      <c r="W65" s="101">
        <v>0</v>
      </c>
      <c r="X65" s="102"/>
      <c r="Y65" s="102"/>
      <c r="Z65" s="102"/>
      <c r="AA65" s="101">
        <v>0</v>
      </c>
      <c r="AB65" s="102"/>
      <c r="AC65" s="102"/>
      <c r="AD65" s="102"/>
      <c r="AE65" s="101">
        <v>0</v>
      </c>
      <c r="AF65" s="102"/>
      <c r="AG65" s="102"/>
      <c r="AH65" s="104"/>
      <c r="AI65" s="101">
        <v>0</v>
      </c>
      <c r="AJ65" s="102">
        <v>0</v>
      </c>
      <c r="AK65" s="102">
        <v>0</v>
      </c>
      <c r="AL65" s="102">
        <v>0</v>
      </c>
      <c r="AM65" s="101">
        <v>0</v>
      </c>
      <c r="AN65" s="102"/>
      <c r="AO65" s="102"/>
      <c r="AP65" s="102"/>
      <c r="AQ65" s="101">
        <v>1</v>
      </c>
      <c r="AR65" s="102"/>
      <c r="AS65" s="102"/>
      <c r="AT65" s="102"/>
      <c r="AU65" s="134">
        <v>1</v>
      </c>
      <c r="AV65" s="102">
        <v>139</v>
      </c>
      <c r="AW65" s="102">
        <v>139</v>
      </c>
      <c r="AX65" s="102"/>
      <c r="AY65" s="128">
        <f t="shared" si="13"/>
        <v>6</v>
      </c>
    </row>
    <row r="66" spans="1:51" ht="90">
      <c r="A66" s="42"/>
      <c r="B66" s="80" t="s">
        <v>113</v>
      </c>
      <c r="C66" s="29">
        <v>1</v>
      </c>
      <c r="D66" s="248"/>
      <c r="E66" s="56"/>
      <c r="F66" s="248"/>
      <c r="G66" s="29">
        <v>1</v>
      </c>
      <c r="H66" s="248"/>
      <c r="I66" s="248"/>
      <c r="J66" s="248"/>
      <c r="K66" s="29">
        <v>1</v>
      </c>
      <c r="L66" s="248"/>
      <c r="M66" s="248"/>
      <c r="N66" s="248"/>
      <c r="O66" s="29">
        <v>1</v>
      </c>
      <c r="P66" s="248"/>
      <c r="Q66" s="248"/>
      <c r="R66" s="248"/>
      <c r="S66" s="29">
        <v>1</v>
      </c>
      <c r="T66" s="248"/>
      <c r="U66" s="24"/>
      <c r="V66" s="248"/>
      <c r="W66" s="29">
        <v>1</v>
      </c>
      <c r="X66" s="248"/>
      <c r="Y66" s="248"/>
      <c r="Z66" s="248"/>
      <c r="AA66" s="29">
        <v>1</v>
      </c>
      <c r="AB66" s="248"/>
      <c r="AC66" s="248"/>
      <c r="AD66" s="248"/>
      <c r="AE66" s="29">
        <v>1</v>
      </c>
      <c r="AF66" s="248"/>
      <c r="AG66" s="248"/>
      <c r="AH66" s="248"/>
      <c r="AI66" s="29">
        <v>0</v>
      </c>
      <c r="AJ66" s="248"/>
      <c r="AK66" s="248"/>
      <c r="AL66" s="248"/>
      <c r="AM66" s="29">
        <v>0</v>
      </c>
      <c r="AN66" s="248"/>
      <c r="AO66" s="248"/>
      <c r="AP66" s="248"/>
      <c r="AQ66" s="29">
        <v>0</v>
      </c>
      <c r="AR66" s="248"/>
      <c r="AS66" s="248"/>
      <c r="AT66" s="248"/>
      <c r="AU66" s="135">
        <v>0</v>
      </c>
      <c r="AV66" s="248"/>
      <c r="AW66" s="248"/>
      <c r="AX66" s="248"/>
      <c r="AY66" s="128">
        <f t="shared" si="13"/>
        <v>8</v>
      </c>
    </row>
    <row r="67" spans="1:51">
      <c r="A67" s="43"/>
      <c r="B67" s="18" t="s">
        <v>60</v>
      </c>
      <c r="C67" s="29">
        <f t="shared" ref="C67:AX67" si="14">C74+C80+C87+C94+C104+C109+C117+C120</f>
        <v>50</v>
      </c>
      <c r="D67" s="59">
        <f t="shared" si="14"/>
        <v>4240</v>
      </c>
      <c r="E67" s="59">
        <f t="shared" si="14"/>
        <v>3077</v>
      </c>
      <c r="F67" s="59">
        <f t="shared" si="14"/>
        <v>2384</v>
      </c>
      <c r="G67" s="29">
        <f t="shared" si="14"/>
        <v>50</v>
      </c>
      <c r="H67" s="59">
        <f t="shared" si="14"/>
        <v>5665</v>
      </c>
      <c r="I67" s="59">
        <f t="shared" si="14"/>
        <v>5593</v>
      </c>
      <c r="J67" s="59">
        <f t="shared" si="14"/>
        <v>4438</v>
      </c>
      <c r="K67" s="29">
        <f t="shared" si="14"/>
        <v>52</v>
      </c>
      <c r="L67" s="59">
        <f t="shared" si="14"/>
        <v>3717</v>
      </c>
      <c r="M67" s="59">
        <f t="shared" si="14"/>
        <v>3713</v>
      </c>
      <c r="N67" s="59">
        <f t="shared" si="14"/>
        <v>2682</v>
      </c>
      <c r="O67" s="29">
        <f t="shared" si="14"/>
        <v>55</v>
      </c>
      <c r="P67" s="59">
        <f t="shared" si="14"/>
        <v>7493</v>
      </c>
      <c r="Q67" s="59">
        <f t="shared" si="14"/>
        <v>7426</v>
      </c>
      <c r="R67" s="59">
        <f t="shared" si="14"/>
        <v>6689</v>
      </c>
      <c r="S67" s="29">
        <f t="shared" si="14"/>
        <v>51</v>
      </c>
      <c r="T67" s="59">
        <f t="shared" si="14"/>
        <v>9250</v>
      </c>
      <c r="U67" s="59">
        <f t="shared" si="14"/>
        <v>9202</v>
      </c>
      <c r="V67" s="59">
        <f t="shared" si="14"/>
        <v>140</v>
      </c>
      <c r="W67" s="29">
        <f t="shared" si="14"/>
        <v>51</v>
      </c>
      <c r="X67" s="59">
        <f t="shared" si="14"/>
        <v>4127</v>
      </c>
      <c r="Y67" s="59">
        <f t="shared" si="14"/>
        <v>4106</v>
      </c>
      <c r="Z67" s="59">
        <f t="shared" si="14"/>
        <v>3574</v>
      </c>
      <c r="AA67" s="29">
        <f t="shared" si="14"/>
        <v>51</v>
      </c>
      <c r="AB67" s="59">
        <f t="shared" si="14"/>
        <v>2074</v>
      </c>
      <c r="AC67" s="59">
        <f t="shared" si="14"/>
        <v>1896</v>
      </c>
      <c r="AD67" s="59">
        <f t="shared" si="14"/>
        <v>1326</v>
      </c>
      <c r="AE67" s="29">
        <f t="shared" si="14"/>
        <v>51</v>
      </c>
      <c r="AF67" s="59">
        <f t="shared" si="14"/>
        <v>2745</v>
      </c>
      <c r="AG67" s="59">
        <f t="shared" si="14"/>
        <v>2703</v>
      </c>
      <c r="AH67" s="59">
        <f t="shared" si="14"/>
        <v>1361</v>
      </c>
      <c r="AI67" s="29">
        <f t="shared" si="14"/>
        <v>4</v>
      </c>
      <c r="AJ67" s="59">
        <f t="shared" si="14"/>
        <v>1896</v>
      </c>
      <c r="AK67" s="59">
        <f t="shared" si="14"/>
        <v>1881</v>
      </c>
      <c r="AL67" s="59">
        <f t="shared" si="14"/>
        <v>508</v>
      </c>
      <c r="AM67" s="29">
        <f t="shared" si="14"/>
        <v>3</v>
      </c>
      <c r="AN67" s="59">
        <f t="shared" si="14"/>
        <v>8</v>
      </c>
      <c r="AO67" s="59">
        <f t="shared" si="14"/>
        <v>8</v>
      </c>
      <c r="AP67" s="59">
        <f t="shared" si="14"/>
        <v>0</v>
      </c>
      <c r="AQ67" s="29">
        <f t="shared" si="14"/>
        <v>6</v>
      </c>
      <c r="AR67" s="59">
        <f t="shared" si="14"/>
        <v>1945</v>
      </c>
      <c r="AS67" s="59">
        <f t="shared" si="14"/>
        <v>1911</v>
      </c>
      <c r="AT67" s="59">
        <f t="shared" si="14"/>
        <v>367</v>
      </c>
      <c r="AU67" s="29">
        <f t="shared" si="14"/>
        <v>1</v>
      </c>
      <c r="AV67" s="59">
        <f t="shared" si="14"/>
        <v>369</v>
      </c>
      <c r="AW67" s="59">
        <f t="shared" si="14"/>
        <v>369</v>
      </c>
      <c r="AX67" s="59">
        <f t="shared" si="14"/>
        <v>87</v>
      </c>
      <c r="AY67" s="29">
        <f t="shared" ref="AY67" si="15">AY74+AY80+AY87+AY94+AY104+AY109+AY117+AY120</f>
        <v>428</v>
      </c>
    </row>
    <row r="68" spans="1:51" ht="45.75" thickBot="1">
      <c r="A68" s="42">
        <v>5</v>
      </c>
      <c r="B68" s="5" t="s">
        <v>61</v>
      </c>
      <c r="C68" s="87">
        <v>2</v>
      </c>
      <c r="D68" s="248">
        <v>0</v>
      </c>
      <c r="E68" s="56">
        <v>0</v>
      </c>
      <c r="F68" s="248">
        <v>0</v>
      </c>
      <c r="G68" s="87">
        <v>2</v>
      </c>
      <c r="H68" s="248">
        <v>9</v>
      </c>
      <c r="I68" s="248">
        <v>9</v>
      </c>
      <c r="J68" s="248">
        <v>9</v>
      </c>
      <c r="K68" s="87">
        <v>2</v>
      </c>
      <c r="L68" s="248">
        <v>10</v>
      </c>
      <c r="M68" s="248">
        <v>10</v>
      </c>
      <c r="N68" s="248">
        <v>10</v>
      </c>
      <c r="O68" s="88">
        <v>2</v>
      </c>
      <c r="P68" s="248">
        <v>0</v>
      </c>
      <c r="Q68" s="248">
        <v>10</v>
      </c>
      <c r="R68" s="248">
        <v>10</v>
      </c>
      <c r="S68" s="29">
        <v>2</v>
      </c>
      <c r="T68" s="248">
        <v>0</v>
      </c>
      <c r="U68" s="248">
        <v>0</v>
      </c>
      <c r="V68" s="248"/>
      <c r="W68" s="87">
        <v>2</v>
      </c>
      <c r="X68" s="248">
        <v>0</v>
      </c>
      <c r="Y68" s="248">
        <v>0</v>
      </c>
      <c r="Z68" s="248">
        <v>0</v>
      </c>
      <c r="AA68" s="29">
        <v>2</v>
      </c>
      <c r="AB68" s="59">
        <v>0</v>
      </c>
      <c r="AC68" s="59">
        <v>0</v>
      </c>
      <c r="AD68" s="59">
        <v>0</v>
      </c>
      <c r="AE68" s="29">
        <v>2</v>
      </c>
      <c r="AF68" s="248">
        <v>0</v>
      </c>
      <c r="AG68" s="248">
        <v>0</v>
      </c>
      <c r="AH68" s="73">
        <v>0</v>
      </c>
      <c r="AI68" s="29">
        <v>0</v>
      </c>
      <c r="AJ68" s="248"/>
      <c r="AK68" s="248"/>
      <c r="AL68" s="248"/>
      <c r="AM68" s="29">
        <v>0</v>
      </c>
      <c r="AN68" s="248"/>
      <c r="AO68" s="248"/>
      <c r="AP68" s="248"/>
      <c r="AQ68" s="29">
        <v>0</v>
      </c>
      <c r="AR68" s="248"/>
      <c r="AS68" s="248"/>
      <c r="AT68" s="248"/>
      <c r="AU68" s="135">
        <v>0</v>
      </c>
      <c r="AV68" s="248"/>
      <c r="AW68" s="248"/>
      <c r="AX68" s="248"/>
      <c r="AY68" s="128">
        <f t="shared" ref="AY68:AY79" si="16">C68+G68+K68+O68+S68+W68+AA68+AE68++AI68+AM68+AQ68+AU68</f>
        <v>16</v>
      </c>
    </row>
    <row r="69" spans="1:51" ht="45.75" thickBot="1">
      <c r="A69" s="42">
        <v>6</v>
      </c>
      <c r="B69" s="5" t="s">
        <v>62</v>
      </c>
      <c r="C69" s="87">
        <v>3</v>
      </c>
      <c r="D69" s="57">
        <v>431</v>
      </c>
      <c r="E69" s="57">
        <v>431</v>
      </c>
      <c r="F69" s="57">
        <v>431</v>
      </c>
      <c r="G69" s="87">
        <v>3</v>
      </c>
      <c r="H69" s="57">
        <v>458</v>
      </c>
      <c r="I69" s="57">
        <v>458</v>
      </c>
      <c r="J69" s="57">
        <v>458</v>
      </c>
      <c r="K69" s="87">
        <v>3</v>
      </c>
      <c r="L69" s="57">
        <v>504</v>
      </c>
      <c r="M69" s="57">
        <v>504</v>
      </c>
      <c r="N69" s="57">
        <v>504</v>
      </c>
      <c r="O69" s="88">
        <v>3</v>
      </c>
      <c r="P69" s="57">
        <v>1486</v>
      </c>
      <c r="Q69" s="57">
        <v>1486</v>
      </c>
      <c r="R69" s="57">
        <v>1486</v>
      </c>
      <c r="S69" s="29">
        <v>3</v>
      </c>
      <c r="T69" s="57">
        <v>1824</v>
      </c>
      <c r="U69" s="57">
        <v>1824</v>
      </c>
      <c r="V69" s="57">
        <v>0</v>
      </c>
      <c r="W69" s="87">
        <v>3</v>
      </c>
      <c r="X69" s="57">
        <v>446</v>
      </c>
      <c r="Y69" s="57">
        <v>446</v>
      </c>
      <c r="Z69" s="57">
        <v>446</v>
      </c>
      <c r="AA69" s="29">
        <v>3</v>
      </c>
      <c r="AB69" s="57">
        <v>61</v>
      </c>
      <c r="AC69" s="57">
        <v>61</v>
      </c>
      <c r="AD69" s="57">
        <v>61</v>
      </c>
      <c r="AE69" s="29">
        <v>3</v>
      </c>
      <c r="AF69" s="57">
        <v>12</v>
      </c>
      <c r="AG69" s="57">
        <v>12</v>
      </c>
      <c r="AH69" s="98">
        <v>12</v>
      </c>
      <c r="AI69" s="29">
        <v>0</v>
      </c>
      <c r="AJ69" s="57">
        <v>0</v>
      </c>
      <c r="AK69" s="248">
        <v>0</v>
      </c>
      <c r="AL69" s="248">
        <v>0</v>
      </c>
      <c r="AM69" s="29">
        <v>0</v>
      </c>
      <c r="AN69" s="248">
        <v>0</v>
      </c>
      <c r="AO69" s="248">
        <v>0</v>
      </c>
      <c r="AP69" s="248">
        <v>0</v>
      </c>
      <c r="AQ69" s="29">
        <v>1</v>
      </c>
      <c r="AR69" s="248">
        <v>235</v>
      </c>
      <c r="AS69" s="248">
        <v>235</v>
      </c>
      <c r="AT69" s="248">
        <v>0</v>
      </c>
      <c r="AU69" s="135">
        <v>0</v>
      </c>
      <c r="AV69" s="248">
        <v>0</v>
      </c>
      <c r="AW69" s="248">
        <v>0</v>
      </c>
      <c r="AX69" s="248">
        <v>0</v>
      </c>
      <c r="AY69" s="128">
        <f t="shared" si="16"/>
        <v>25</v>
      </c>
    </row>
    <row r="70" spans="1:51" ht="60.75" thickBot="1">
      <c r="A70" s="42">
        <v>7</v>
      </c>
      <c r="B70" s="5" t="s">
        <v>63</v>
      </c>
      <c r="C70" s="87">
        <v>2</v>
      </c>
      <c r="D70" s="248">
        <v>0</v>
      </c>
      <c r="E70" s="248">
        <v>0</v>
      </c>
      <c r="F70" s="248">
        <v>0</v>
      </c>
      <c r="G70" s="87">
        <v>2</v>
      </c>
      <c r="H70" s="248">
        <v>41</v>
      </c>
      <c r="I70" s="248">
        <v>33</v>
      </c>
      <c r="J70" s="248">
        <v>33</v>
      </c>
      <c r="K70" s="87">
        <v>2</v>
      </c>
      <c r="L70" s="248">
        <v>0</v>
      </c>
      <c r="M70" s="248">
        <v>0</v>
      </c>
      <c r="N70" s="248">
        <v>0</v>
      </c>
      <c r="O70" s="88">
        <v>2</v>
      </c>
      <c r="P70" s="248">
        <v>118</v>
      </c>
      <c r="Q70" s="248">
        <v>110</v>
      </c>
      <c r="R70" s="248">
        <v>110</v>
      </c>
      <c r="S70" s="29">
        <v>2</v>
      </c>
      <c r="T70" s="248">
        <v>41</v>
      </c>
      <c r="U70" s="57">
        <v>40</v>
      </c>
      <c r="V70" s="248">
        <v>8</v>
      </c>
      <c r="W70" s="87">
        <v>2</v>
      </c>
      <c r="X70" s="248">
        <v>0</v>
      </c>
      <c r="Y70" s="248">
        <v>0</v>
      </c>
      <c r="Z70" s="248">
        <v>0</v>
      </c>
      <c r="AA70" s="29">
        <v>2</v>
      </c>
      <c r="AB70" s="248">
        <v>0</v>
      </c>
      <c r="AC70" s="248">
        <v>0</v>
      </c>
      <c r="AD70" s="248">
        <v>0</v>
      </c>
      <c r="AE70" s="29">
        <v>2</v>
      </c>
      <c r="AF70" s="248">
        <v>0</v>
      </c>
      <c r="AG70" s="248">
        <v>0</v>
      </c>
      <c r="AH70" s="73">
        <v>0</v>
      </c>
      <c r="AI70" s="30">
        <v>1</v>
      </c>
      <c r="AJ70" s="248">
        <v>214</v>
      </c>
      <c r="AK70" s="248">
        <v>199</v>
      </c>
      <c r="AL70" s="248">
        <v>22</v>
      </c>
      <c r="AM70" s="29">
        <v>0</v>
      </c>
      <c r="AN70" s="248">
        <v>0</v>
      </c>
      <c r="AO70" s="248">
        <v>0</v>
      </c>
      <c r="AP70" s="248">
        <v>0</v>
      </c>
      <c r="AQ70" s="29">
        <v>0</v>
      </c>
      <c r="AR70" s="248">
        <v>0</v>
      </c>
      <c r="AS70" s="248">
        <v>0</v>
      </c>
      <c r="AT70" s="248">
        <v>0</v>
      </c>
      <c r="AU70" s="135">
        <v>0</v>
      </c>
      <c r="AV70" s="248">
        <v>0</v>
      </c>
      <c r="AW70" s="248">
        <v>0</v>
      </c>
      <c r="AX70" s="248">
        <v>0</v>
      </c>
      <c r="AY70" s="128">
        <f t="shared" si="16"/>
        <v>17</v>
      </c>
    </row>
    <row r="71" spans="1:51" ht="60.75" thickBot="1">
      <c r="A71" s="42"/>
      <c r="B71" s="93" t="s">
        <v>115</v>
      </c>
      <c r="C71" s="87">
        <v>0</v>
      </c>
      <c r="D71" s="248">
        <v>0</v>
      </c>
      <c r="E71" s="5"/>
      <c r="F71" s="248"/>
      <c r="G71" s="87">
        <v>0</v>
      </c>
      <c r="H71" s="248">
        <v>0</v>
      </c>
      <c r="I71" s="248"/>
      <c r="J71" s="248"/>
      <c r="K71" s="87">
        <v>0</v>
      </c>
      <c r="L71" s="248">
        <v>0</v>
      </c>
      <c r="M71" s="248"/>
      <c r="N71" s="248"/>
      <c r="O71" s="88">
        <v>0</v>
      </c>
      <c r="P71" s="248">
        <v>0</v>
      </c>
      <c r="Q71" s="248"/>
      <c r="R71" s="248"/>
      <c r="S71" s="29">
        <v>0</v>
      </c>
      <c r="T71" s="248"/>
      <c r="U71" s="248"/>
      <c r="V71" s="248"/>
      <c r="W71" s="87">
        <v>0</v>
      </c>
      <c r="X71" s="248">
        <v>0</v>
      </c>
      <c r="Y71" s="248"/>
      <c r="Z71" s="248"/>
      <c r="AA71" s="29">
        <v>0</v>
      </c>
      <c r="AB71" s="248">
        <v>0</v>
      </c>
      <c r="AC71" s="248"/>
      <c r="AD71" s="248"/>
      <c r="AE71" s="29">
        <v>0</v>
      </c>
      <c r="AF71" s="248">
        <v>0</v>
      </c>
      <c r="AG71" s="248"/>
      <c r="AH71" s="73"/>
      <c r="AI71" s="29">
        <v>0</v>
      </c>
      <c r="AJ71" s="248"/>
      <c r="AK71" s="248"/>
      <c r="AL71" s="248"/>
      <c r="AM71" s="29">
        <v>0</v>
      </c>
      <c r="AN71" s="248"/>
      <c r="AO71" s="248"/>
      <c r="AP71" s="248"/>
      <c r="AQ71" s="29">
        <v>0</v>
      </c>
      <c r="AR71" s="248"/>
      <c r="AS71" s="248"/>
      <c r="AT71" s="248"/>
      <c r="AU71" s="135">
        <v>0</v>
      </c>
      <c r="AV71" s="248"/>
      <c r="AW71" s="248"/>
      <c r="AX71" s="248"/>
      <c r="AY71" s="128">
        <f t="shared" si="16"/>
        <v>0</v>
      </c>
    </row>
    <row r="72" spans="1:51" ht="60.75" thickBot="1">
      <c r="A72" s="42">
        <v>8</v>
      </c>
      <c r="B72" s="5" t="s">
        <v>93</v>
      </c>
      <c r="C72" s="87">
        <v>0</v>
      </c>
      <c r="D72" s="248"/>
      <c r="E72" s="248"/>
      <c r="F72" s="248"/>
      <c r="G72" s="87">
        <v>0</v>
      </c>
      <c r="H72" s="248"/>
      <c r="I72" s="248"/>
      <c r="J72" s="248"/>
      <c r="K72" s="87">
        <v>0</v>
      </c>
      <c r="L72" s="248"/>
      <c r="M72" s="248"/>
      <c r="N72" s="248"/>
      <c r="O72" s="88">
        <f t="shared" ref="O72" si="17">P72+Q72</f>
        <v>0</v>
      </c>
      <c r="P72" s="248"/>
      <c r="Q72" s="248"/>
      <c r="R72" s="248"/>
      <c r="S72" s="29">
        <v>1</v>
      </c>
      <c r="T72" s="248"/>
      <c r="U72" s="248"/>
      <c r="V72" s="248"/>
      <c r="W72" s="87">
        <v>1</v>
      </c>
      <c r="X72" s="248"/>
      <c r="Y72" s="248"/>
      <c r="Z72" s="248"/>
      <c r="AA72" s="29">
        <v>1</v>
      </c>
      <c r="AB72" s="248"/>
      <c r="AC72" s="248"/>
      <c r="AD72" s="248"/>
      <c r="AE72" s="29">
        <v>1</v>
      </c>
      <c r="AF72" s="248"/>
      <c r="AG72" s="248"/>
      <c r="AH72" s="73"/>
      <c r="AI72" s="29">
        <v>0</v>
      </c>
      <c r="AJ72" s="248"/>
      <c r="AK72" s="248"/>
      <c r="AL72" s="248"/>
      <c r="AM72" s="29">
        <v>0</v>
      </c>
      <c r="AN72" s="248"/>
      <c r="AO72" s="248"/>
      <c r="AP72" s="248"/>
      <c r="AQ72" s="29">
        <v>0</v>
      </c>
      <c r="AR72" s="248"/>
      <c r="AS72" s="248"/>
      <c r="AT72" s="248"/>
      <c r="AU72" s="133">
        <v>0</v>
      </c>
      <c r="AV72" s="56"/>
      <c r="AW72" s="248"/>
      <c r="AX72" s="248"/>
      <c r="AY72" s="128">
        <f t="shared" si="16"/>
        <v>4</v>
      </c>
    </row>
    <row r="73" spans="1:51" ht="45">
      <c r="A73" s="36"/>
      <c r="B73" s="105" t="s">
        <v>114</v>
      </c>
      <c r="C73" s="106">
        <v>0</v>
      </c>
      <c r="D73" s="102">
        <v>0</v>
      </c>
      <c r="E73" s="102">
        <v>0</v>
      </c>
      <c r="F73" s="102">
        <v>0</v>
      </c>
      <c r="G73" s="106">
        <v>0</v>
      </c>
      <c r="H73" s="102">
        <v>0</v>
      </c>
      <c r="I73" s="102">
        <v>0</v>
      </c>
      <c r="J73" s="102">
        <v>0</v>
      </c>
      <c r="K73" s="106">
        <v>1</v>
      </c>
      <c r="L73" s="102">
        <v>7</v>
      </c>
      <c r="M73" s="102">
        <v>7</v>
      </c>
      <c r="N73" s="102">
        <v>7</v>
      </c>
      <c r="O73" s="107">
        <v>5</v>
      </c>
      <c r="P73" s="102">
        <v>22</v>
      </c>
      <c r="Q73" s="102">
        <v>19</v>
      </c>
      <c r="R73" s="102">
        <v>0</v>
      </c>
      <c r="S73" s="101">
        <v>0</v>
      </c>
      <c r="T73" s="102">
        <v>122</v>
      </c>
      <c r="U73" s="102">
        <v>122</v>
      </c>
      <c r="V73" s="102">
        <v>0</v>
      </c>
      <c r="W73" s="107">
        <f t="shared" ref="W73" si="18">X73+Y73</f>
        <v>0</v>
      </c>
      <c r="X73" s="102">
        <v>0</v>
      </c>
      <c r="Y73" s="102">
        <v>0</v>
      </c>
      <c r="Z73" s="102">
        <v>0</v>
      </c>
      <c r="AA73" s="101">
        <v>0</v>
      </c>
      <c r="AB73" s="102">
        <v>0</v>
      </c>
      <c r="AC73" s="102">
        <v>0</v>
      </c>
      <c r="AD73" s="102">
        <v>0</v>
      </c>
      <c r="AE73" s="101">
        <v>0</v>
      </c>
      <c r="AF73" s="102">
        <v>0</v>
      </c>
      <c r="AG73" s="102">
        <v>0</v>
      </c>
      <c r="AH73" s="104">
        <v>0</v>
      </c>
      <c r="AI73" s="101">
        <v>0</v>
      </c>
      <c r="AJ73" s="102">
        <v>21</v>
      </c>
      <c r="AK73" s="102">
        <v>21</v>
      </c>
      <c r="AL73" s="102">
        <v>0</v>
      </c>
      <c r="AM73" s="101"/>
      <c r="AN73" s="102">
        <v>0</v>
      </c>
      <c r="AO73" s="102">
        <v>0</v>
      </c>
      <c r="AP73" s="102">
        <v>0</v>
      </c>
      <c r="AQ73" s="101">
        <v>0</v>
      </c>
      <c r="AR73" s="102">
        <v>0</v>
      </c>
      <c r="AS73" s="102">
        <v>0</v>
      </c>
      <c r="AT73" s="102">
        <v>0</v>
      </c>
      <c r="AU73" s="134">
        <v>0</v>
      </c>
      <c r="AV73" s="102">
        <v>259</v>
      </c>
      <c r="AW73" s="102">
        <v>259</v>
      </c>
      <c r="AX73" s="102">
        <v>0</v>
      </c>
      <c r="AY73" s="128">
        <f t="shared" si="16"/>
        <v>6</v>
      </c>
    </row>
    <row r="74" spans="1:51" ht="15.75" thickBot="1">
      <c r="A74" s="42">
        <v>9</v>
      </c>
      <c r="B74" s="20" t="s">
        <v>64</v>
      </c>
      <c r="C74" s="88">
        <f>C68+C69+C70+C71+C72+C73</f>
        <v>7</v>
      </c>
      <c r="D74" s="177">
        <f>D68+D69+D70++D71+D72</f>
        <v>431</v>
      </c>
      <c r="E74" s="177">
        <f t="shared" ref="E74:AX74" si="19">E68+E69+E70++E71+E72</f>
        <v>431</v>
      </c>
      <c r="F74" s="177">
        <f t="shared" si="19"/>
        <v>431</v>
      </c>
      <c r="G74" s="88">
        <f>G68+G69+G70+G71+G72+G73</f>
        <v>7</v>
      </c>
      <c r="H74" s="177">
        <f t="shared" si="19"/>
        <v>508</v>
      </c>
      <c r="I74" s="177">
        <f t="shared" si="19"/>
        <v>500</v>
      </c>
      <c r="J74" s="177">
        <f t="shared" si="19"/>
        <v>500</v>
      </c>
      <c r="K74" s="88">
        <f>K68+K69+K70+K71+K72+K73</f>
        <v>8</v>
      </c>
      <c r="L74" s="177">
        <f t="shared" si="19"/>
        <v>514</v>
      </c>
      <c r="M74" s="177">
        <f t="shared" si="19"/>
        <v>514</v>
      </c>
      <c r="N74" s="177">
        <f t="shared" si="19"/>
        <v>514</v>
      </c>
      <c r="O74" s="88">
        <f>O68+O69+O70+O71+O72+O73</f>
        <v>12</v>
      </c>
      <c r="P74" s="177">
        <f t="shared" si="19"/>
        <v>1604</v>
      </c>
      <c r="Q74" s="177">
        <f t="shared" si="19"/>
        <v>1606</v>
      </c>
      <c r="R74" s="177">
        <f t="shared" si="19"/>
        <v>1606</v>
      </c>
      <c r="S74" s="29">
        <f>S68+S69+S70+S71+S72</f>
        <v>8</v>
      </c>
      <c r="T74" s="177">
        <f t="shared" si="19"/>
        <v>1865</v>
      </c>
      <c r="U74" s="177">
        <f t="shared" si="19"/>
        <v>1864</v>
      </c>
      <c r="V74" s="177">
        <f t="shared" si="19"/>
        <v>8</v>
      </c>
      <c r="W74" s="29">
        <f t="shared" ref="W74" si="20">W68+W69+W70+W71+W72</f>
        <v>8</v>
      </c>
      <c r="X74" s="177">
        <f t="shared" si="19"/>
        <v>446</v>
      </c>
      <c r="Y74" s="177">
        <f t="shared" si="19"/>
        <v>446</v>
      </c>
      <c r="Z74" s="177">
        <f t="shared" si="19"/>
        <v>446</v>
      </c>
      <c r="AA74" s="29">
        <f t="shared" ref="AA74" si="21">AA68+AA69+AA70+AA71+AA72</f>
        <v>8</v>
      </c>
      <c r="AB74" s="177">
        <f t="shared" si="19"/>
        <v>61</v>
      </c>
      <c r="AC74" s="177">
        <f t="shared" si="19"/>
        <v>61</v>
      </c>
      <c r="AD74" s="177">
        <f t="shared" si="19"/>
        <v>61</v>
      </c>
      <c r="AE74" s="29">
        <f t="shared" ref="AE74" si="22">AE68+AE69+AE70+AE71+AE72</f>
        <v>8</v>
      </c>
      <c r="AF74" s="177">
        <f t="shared" si="19"/>
        <v>12</v>
      </c>
      <c r="AG74" s="177">
        <f t="shared" si="19"/>
        <v>12</v>
      </c>
      <c r="AH74" s="177">
        <f t="shared" si="19"/>
        <v>12</v>
      </c>
      <c r="AI74" s="29">
        <f t="shared" ref="AI74" si="23">AI68+AI69+AI70+AI71+AI72</f>
        <v>1</v>
      </c>
      <c r="AJ74" s="177">
        <f t="shared" si="19"/>
        <v>214</v>
      </c>
      <c r="AK74" s="177">
        <f t="shared" si="19"/>
        <v>199</v>
      </c>
      <c r="AL74" s="177">
        <f t="shared" si="19"/>
        <v>22</v>
      </c>
      <c r="AM74" s="29">
        <f t="shared" ref="AM74" si="24">AM68+AM69+AM70+AM71+AM72</f>
        <v>0</v>
      </c>
      <c r="AN74" s="177">
        <f t="shared" si="19"/>
        <v>0</v>
      </c>
      <c r="AO74" s="177">
        <f t="shared" si="19"/>
        <v>0</v>
      </c>
      <c r="AP74" s="177">
        <f t="shared" si="19"/>
        <v>0</v>
      </c>
      <c r="AQ74" s="88">
        <f t="shared" si="19"/>
        <v>1</v>
      </c>
      <c r="AR74" s="177">
        <f t="shared" si="19"/>
        <v>235</v>
      </c>
      <c r="AS74" s="177">
        <f t="shared" si="19"/>
        <v>235</v>
      </c>
      <c r="AT74" s="177">
        <f t="shared" si="19"/>
        <v>0</v>
      </c>
      <c r="AU74" s="29">
        <f t="shared" ref="AU74" si="25">AU68+AU69+AU70+AU71+AU72</f>
        <v>0</v>
      </c>
      <c r="AV74" s="177">
        <f t="shared" si="19"/>
        <v>0</v>
      </c>
      <c r="AW74" s="177">
        <f t="shared" si="19"/>
        <v>0</v>
      </c>
      <c r="AX74" s="177">
        <f t="shared" si="19"/>
        <v>0</v>
      </c>
      <c r="AY74" s="128">
        <f t="shared" si="16"/>
        <v>68</v>
      </c>
    </row>
    <row r="75" spans="1:51" ht="45.75" thickBot="1">
      <c r="A75" s="42">
        <v>10</v>
      </c>
      <c r="B75" s="5" t="s">
        <v>100</v>
      </c>
      <c r="C75" s="88">
        <v>1</v>
      </c>
      <c r="D75" s="248">
        <v>151</v>
      </c>
      <c r="E75" s="248">
        <v>151</v>
      </c>
      <c r="F75" s="248">
        <v>151</v>
      </c>
      <c r="G75" s="88">
        <v>1</v>
      </c>
      <c r="H75" s="248">
        <v>269</v>
      </c>
      <c r="I75" s="248">
        <v>269</v>
      </c>
      <c r="J75" s="248">
        <v>269</v>
      </c>
      <c r="K75" s="29">
        <v>1</v>
      </c>
      <c r="L75" s="248">
        <v>60</v>
      </c>
      <c r="M75" s="248">
        <v>60</v>
      </c>
      <c r="N75" s="248">
        <v>60</v>
      </c>
      <c r="O75" s="29">
        <v>1</v>
      </c>
      <c r="P75" s="248">
        <v>299</v>
      </c>
      <c r="Q75" s="248">
        <v>299</v>
      </c>
      <c r="R75" s="248">
        <v>299</v>
      </c>
      <c r="S75" s="29">
        <v>1</v>
      </c>
      <c r="T75" s="248">
        <v>930</v>
      </c>
      <c r="U75" s="248">
        <v>930</v>
      </c>
      <c r="V75" s="248">
        <v>0</v>
      </c>
      <c r="W75" s="29">
        <v>1</v>
      </c>
      <c r="X75" s="248">
        <v>154</v>
      </c>
      <c r="Y75" s="248">
        <v>154</v>
      </c>
      <c r="Z75" s="248">
        <v>154</v>
      </c>
      <c r="AA75" s="35">
        <v>1</v>
      </c>
      <c r="AB75" s="248">
        <v>39</v>
      </c>
      <c r="AC75" s="248">
        <v>39</v>
      </c>
      <c r="AD75" s="248">
        <v>39</v>
      </c>
      <c r="AE75" s="35">
        <v>1</v>
      </c>
      <c r="AF75" s="248">
        <v>135</v>
      </c>
      <c r="AG75" s="248">
        <v>135</v>
      </c>
      <c r="AH75" s="73">
        <v>135</v>
      </c>
      <c r="AI75" s="29">
        <v>0</v>
      </c>
      <c r="AJ75" s="248">
        <v>0</v>
      </c>
      <c r="AK75" s="248">
        <v>0</v>
      </c>
      <c r="AL75" s="248">
        <v>0</v>
      </c>
      <c r="AM75" s="29">
        <v>0</v>
      </c>
      <c r="AN75" s="248">
        <v>0</v>
      </c>
      <c r="AO75" s="248">
        <v>0</v>
      </c>
      <c r="AP75" s="248">
        <v>0</v>
      </c>
      <c r="AQ75" s="29">
        <v>1</v>
      </c>
      <c r="AR75" s="248">
        <v>878</v>
      </c>
      <c r="AS75" s="248">
        <v>878</v>
      </c>
      <c r="AT75" s="248">
        <v>63</v>
      </c>
      <c r="AU75" s="135">
        <v>1</v>
      </c>
      <c r="AV75" s="248">
        <v>261</v>
      </c>
      <c r="AW75" s="248">
        <v>261</v>
      </c>
      <c r="AX75" s="248">
        <v>87</v>
      </c>
      <c r="AY75" s="128">
        <f t="shared" si="16"/>
        <v>10</v>
      </c>
    </row>
    <row r="76" spans="1:51" ht="60">
      <c r="A76" s="42">
        <v>11</v>
      </c>
      <c r="B76" s="6" t="s">
        <v>66</v>
      </c>
      <c r="C76" s="88">
        <v>3</v>
      </c>
      <c r="D76" s="248"/>
      <c r="E76" s="248"/>
      <c r="F76" s="248"/>
      <c r="G76" s="88">
        <v>3</v>
      </c>
      <c r="H76" s="248"/>
      <c r="I76" s="248"/>
      <c r="J76" s="248"/>
      <c r="K76" s="29">
        <v>3</v>
      </c>
      <c r="L76" s="248"/>
      <c r="M76" s="248"/>
      <c r="N76" s="248"/>
      <c r="O76" s="29">
        <v>3</v>
      </c>
      <c r="P76" s="248"/>
      <c r="Q76" s="248"/>
      <c r="R76" s="248"/>
      <c r="S76" s="29">
        <v>3</v>
      </c>
      <c r="T76" s="248"/>
      <c r="U76" s="248"/>
      <c r="V76" s="248"/>
      <c r="W76" s="29">
        <v>3</v>
      </c>
      <c r="X76" s="248"/>
      <c r="Y76" s="248"/>
      <c r="Z76" s="248"/>
      <c r="AA76" s="248">
        <v>3</v>
      </c>
      <c r="AB76" s="248"/>
      <c r="AC76" s="248"/>
      <c r="AD76" s="248"/>
      <c r="AE76" s="248">
        <v>3</v>
      </c>
      <c r="AF76" s="248"/>
      <c r="AG76" s="248"/>
      <c r="AH76" s="73"/>
      <c r="AI76" s="29">
        <v>0</v>
      </c>
      <c r="AJ76" s="248"/>
      <c r="AK76" s="248"/>
      <c r="AL76" s="248"/>
      <c r="AM76" s="29">
        <v>0</v>
      </c>
      <c r="AN76" s="248"/>
      <c r="AO76" s="248"/>
      <c r="AP76" s="248"/>
      <c r="AQ76" s="29">
        <v>0</v>
      </c>
      <c r="AR76" s="248"/>
      <c r="AS76" s="248"/>
      <c r="AT76" s="248"/>
      <c r="AU76" s="135">
        <v>0</v>
      </c>
      <c r="AV76" s="248"/>
      <c r="AW76" s="248"/>
      <c r="AX76" s="248"/>
      <c r="AY76" s="128">
        <f t="shared" si="16"/>
        <v>24</v>
      </c>
    </row>
    <row r="77" spans="1:51" ht="45">
      <c r="A77" s="36"/>
      <c r="B77" s="21" t="s">
        <v>67</v>
      </c>
      <c r="C77" s="88">
        <v>2</v>
      </c>
      <c r="D77" s="57">
        <f>D70+D71+D74+D75+D76</f>
        <v>582</v>
      </c>
      <c r="E77" s="57">
        <v>44</v>
      </c>
      <c r="F77" s="57">
        <v>44</v>
      </c>
      <c r="G77" s="88">
        <v>2</v>
      </c>
      <c r="H77" s="57">
        <f t="shared" ref="H77:AH77" si="26">H70+H71+H74+H75+H76</f>
        <v>818</v>
      </c>
      <c r="I77" s="57">
        <f t="shared" si="26"/>
        <v>802</v>
      </c>
      <c r="J77" s="57">
        <f t="shared" si="26"/>
        <v>802</v>
      </c>
      <c r="K77" s="29">
        <v>2</v>
      </c>
      <c r="L77" s="57">
        <f t="shared" si="26"/>
        <v>574</v>
      </c>
      <c r="M77" s="57">
        <f t="shared" si="26"/>
        <v>574</v>
      </c>
      <c r="N77" s="57">
        <f t="shared" si="26"/>
        <v>574</v>
      </c>
      <c r="O77" s="29">
        <v>2</v>
      </c>
      <c r="P77" s="57">
        <f t="shared" si="26"/>
        <v>2021</v>
      </c>
      <c r="Q77" s="57">
        <f t="shared" si="26"/>
        <v>2015</v>
      </c>
      <c r="R77" s="57">
        <f t="shared" si="26"/>
        <v>2015</v>
      </c>
      <c r="S77" s="29">
        <v>2</v>
      </c>
      <c r="T77" s="57">
        <f t="shared" si="26"/>
        <v>2836</v>
      </c>
      <c r="U77" s="57">
        <f t="shared" si="26"/>
        <v>2834</v>
      </c>
      <c r="V77" s="57">
        <f t="shared" si="26"/>
        <v>16</v>
      </c>
      <c r="W77" s="29">
        <v>2</v>
      </c>
      <c r="X77" s="57">
        <f t="shared" si="26"/>
        <v>600</v>
      </c>
      <c r="Y77" s="57">
        <f t="shared" si="26"/>
        <v>600</v>
      </c>
      <c r="Z77" s="57">
        <f t="shared" si="26"/>
        <v>600</v>
      </c>
      <c r="AA77" s="29">
        <v>2</v>
      </c>
      <c r="AB77" s="57">
        <f t="shared" si="26"/>
        <v>100</v>
      </c>
      <c r="AC77" s="57">
        <f t="shared" si="26"/>
        <v>100</v>
      </c>
      <c r="AD77" s="57">
        <f t="shared" si="26"/>
        <v>100</v>
      </c>
      <c r="AE77" s="29">
        <v>2</v>
      </c>
      <c r="AF77" s="57">
        <f t="shared" si="26"/>
        <v>147</v>
      </c>
      <c r="AG77" s="57">
        <f t="shared" si="26"/>
        <v>147</v>
      </c>
      <c r="AH77" s="98">
        <f t="shared" si="26"/>
        <v>147</v>
      </c>
      <c r="AI77" s="29">
        <v>0</v>
      </c>
      <c r="AJ77" s="248">
        <v>0</v>
      </c>
      <c r="AK77" s="248">
        <v>0</v>
      </c>
      <c r="AL77" s="248">
        <v>0</v>
      </c>
      <c r="AM77" s="29">
        <v>0</v>
      </c>
      <c r="AN77" s="248">
        <v>0</v>
      </c>
      <c r="AO77" s="248">
        <v>0</v>
      </c>
      <c r="AP77" s="248">
        <v>0</v>
      </c>
      <c r="AQ77" s="29">
        <v>0</v>
      </c>
      <c r="AR77" s="248">
        <v>0</v>
      </c>
      <c r="AS77" s="248">
        <v>0</v>
      </c>
      <c r="AT77" s="248">
        <v>0</v>
      </c>
      <c r="AU77" s="135">
        <v>0</v>
      </c>
      <c r="AV77" s="248">
        <v>0</v>
      </c>
      <c r="AW77" s="248">
        <v>0</v>
      </c>
      <c r="AX77" s="248">
        <v>0</v>
      </c>
      <c r="AY77" s="128">
        <f t="shared" si="16"/>
        <v>16</v>
      </c>
    </row>
    <row r="78" spans="1:51" ht="60">
      <c r="A78" s="42">
        <v>12</v>
      </c>
      <c r="B78" s="21" t="s">
        <v>68</v>
      </c>
      <c r="C78" s="88">
        <v>2</v>
      </c>
      <c r="D78" s="248">
        <v>179</v>
      </c>
      <c r="E78" s="56">
        <v>179</v>
      </c>
      <c r="F78" s="248">
        <v>179</v>
      </c>
      <c r="G78" s="88">
        <v>2</v>
      </c>
      <c r="H78" s="248">
        <v>234</v>
      </c>
      <c r="I78" s="248">
        <v>234</v>
      </c>
      <c r="J78" s="248">
        <v>234</v>
      </c>
      <c r="K78" s="29">
        <v>2</v>
      </c>
      <c r="L78" s="248">
        <v>234</v>
      </c>
      <c r="M78" s="248">
        <v>234</v>
      </c>
      <c r="N78" s="248">
        <v>234</v>
      </c>
      <c r="O78" s="29">
        <v>2</v>
      </c>
      <c r="P78" s="248">
        <v>248</v>
      </c>
      <c r="Q78" s="248">
        <v>248</v>
      </c>
      <c r="R78" s="248">
        <v>248</v>
      </c>
      <c r="S78" s="29">
        <v>2</v>
      </c>
      <c r="T78" s="248">
        <v>186</v>
      </c>
      <c r="U78" s="57">
        <v>186</v>
      </c>
      <c r="V78" s="248">
        <v>8</v>
      </c>
      <c r="W78" s="29">
        <v>2</v>
      </c>
      <c r="X78" s="248">
        <v>248</v>
      </c>
      <c r="Y78" s="248">
        <v>248</v>
      </c>
      <c r="Z78" s="248">
        <v>248</v>
      </c>
      <c r="AA78" s="29">
        <v>2</v>
      </c>
      <c r="AB78" s="248">
        <v>10</v>
      </c>
      <c r="AC78" s="248">
        <v>10</v>
      </c>
      <c r="AD78" s="248">
        <v>10</v>
      </c>
      <c r="AE78" s="29">
        <v>2</v>
      </c>
      <c r="AF78" s="248">
        <v>9</v>
      </c>
      <c r="AG78" s="248">
        <v>9</v>
      </c>
      <c r="AH78" s="73">
        <v>9</v>
      </c>
      <c r="AI78" s="29">
        <v>0</v>
      </c>
      <c r="AJ78" s="248">
        <v>0</v>
      </c>
      <c r="AK78" s="248">
        <v>0</v>
      </c>
      <c r="AL78" s="248">
        <v>0</v>
      </c>
      <c r="AM78" s="29">
        <v>0</v>
      </c>
      <c r="AN78" s="248">
        <v>0</v>
      </c>
      <c r="AO78" s="248">
        <v>0</v>
      </c>
      <c r="AP78" s="248">
        <v>0</v>
      </c>
      <c r="AQ78" s="29">
        <v>0</v>
      </c>
      <c r="AR78" s="248">
        <v>0</v>
      </c>
      <c r="AS78" s="248">
        <v>0</v>
      </c>
      <c r="AT78" s="248">
        <v>0</v>
      </c>
      <c r="AU78" s="133">
        <v>0</v>
      </c>
      <c r="AV78" s="248">
        <v>0</v>
      </c>
      <c r="AW78" s="248">
        <v>0</v>
      </c>
      <c r="AX78" s="248">
        <v>0</v>
      </c>
      <c r="AY78" s="128">
        <f t="shared" si="16"/>
        <v>16</v>
      </c>
    </row>
    <row r="79" spans="1:51" ht="60.75" thickBot="1">
      <c r="A79" s="42">
        <v>13</v>
      </c>
      <c r="B79" s="108" t="s">
        <v>116</v>
      </c>
      <c r="C79" s="107">
        <v>0</v>
      </c>
      <c r="D79" s="102"/>
      <c r="E79" s="102"/>
      <c r="F79" s="102"/>
      <c r="G79" s="107">
        <v>0</v>
      </c>
      <c r="H79" s="102"/>
      <c r="I79" s="102"/>
      <c r="J79" s="102"/>
      <c r="K79" s="101">
        <v>0</v>
      </c>
      <c r="L79" s="102"/>
      <c r="M79" s="102"/>
      <c r="N79" s="102"/>
      <c r="O79" s="101">
        <v>0</v>
      </c>
      <c r="P79" s="102"/>
      <c r="Q79" s="102"/>
      <c r="R79" s="102"/>
      <c r="S79" s="101">
        <v>0</v>
      </c>
      <c r="T79" s="102"/>
      <c r="U79" s="102"/>
      <c r="V79" s="102"/>
      <c r="W79" s="101">
        <v>0</v>
      </c>
      <c r="X79" s="102"/>
      <c r="Y79" s="102"/>
      <c r="Z79" s="102"/>
      <c r="AA79" s="101">
        <v>0</v>
      </c>
      <c r="AB79" s="102"/>
      <c r="AC79" s="102"/>
      <c r="AD79" s="102"/>
      <c r="AE79" s="101">
        <v>0</v>
      </c>
      <c r="AF79" s="102"/>
      <c r="AG79" s="102"/>
      <c r="AH79" s="104"/>
      <c r="AI79" s="101">
        <v>0</v>
      </c>
      <c r="AJ79" s="102"/>
      <c r="AK79" s="102"/>
      <c r="AL79" s="102"/>
      <c r="AM79" s="101">
        <v>0</v>
      </c>
      <c r="AN79" s="102"/>
      <c r="AO79" s="102"/>
      <c r="AP79" s="102"/>
      <c r="AQ79" s="101">
        <v>0</v>
      </c>
      <c r="AR79" s="102"/>
      <c r="AS79" s="102"/>
      <c r="AT79" s="102"/>
      <c r="AU79" s="134">
        <v>0</v>
      </c>
      <c r="AV79" s="102"/>
      <c r="AW79" s="102"/>
      <c r="AX79" s="102"/>
      <c r="AY79" s="128">
        <f t="shared" si="16"/>
        <v>0</v>
      </c>
    </row>
    <row r="80" spans="1:51" ht="15.75" thickBot="1">
      <c r="A80" s="42">
        <v>14</v>
      </c>
      <c r="B80" s="7" t="s">
        <v>69</v>
      </c>
      <c r="C80" s="29">
        <f>SUM(C75:C79)</f>
        <v>8</v>
      </c>
      <c r="D80" s="59">
        <f t="shared" ref="D80:AX80" si="27">SUM(D75:D79)</f>
        <v>912</v>
      </c>
      <c r="E80" s="59">
        <f t="shared" si="27"/>
        <v>374</v>
      </c>
      <c r="F80" s="59">
        <f t="shared" si="27"/>
        <v>374</v>
      </c>
      <c r="G80" s="29">
        <f>SUM(G75:G79)</f>
        <v>8</v>
      </c>
      <c r="H80" s="59">
        <f t="shared" si="27"/>
        <v>1321</v>
      </c>
      <c r="I80" s="59">
        <f t="shared" si="27"/>
        <v>1305</v>
      </c>
      <c r="J80" s="59">
        <f t="shared" si="27"/>
        <v>1305</v>
      </c>
      <c r="K80" s="29">
        <f t="shared" si="27"/>
        <v>8</v>
      </c>
      <c r="L80" s="59">
        <f t="shared" si="27"/>
        <v>868</v>
      </c>
      <c r="M80" s="59">
        <f t="shared" si="27"/>
        <v>868</v>
      </c>
      <c r="N80" s="59">
        <f t="shared" si="27"/>
        <v>868</v>
      </c>
      <c r="O80" s="29">
        <f t="shared" si="27"/>
        <v>8</v>
      </c>
      <c r="P80" s="59">
        <f t="shared" si="27"/>
        <v>2568</v>
      </c>
      <c r="Q80" s="59">
        <f t="shared" si="27"/>
        <v>2562</v>
      </c>
      <c r="R80" s="59">
        <f t="shared" si="27"/>
        <v>2562</v>
      </c>
      <c r="S80" s="29">
        <f t="shared" si="27"/>
        <v>8</v>
      </c>
      <c r="T80" s="59">
        <f t="shared" si="27"/>
        <v>3952</v>
      </c>
      <c r="U80" s="59">
        <f t="shared" si="27"/>
        <v>3950</v>
      </c>
      <c r="V80" s="59">
        <f t="shared" si="27"/>
        <v>24</v>
      </c>
      <c r="W80" s="29">
        <f t="shared" si="27"/>
        <v>8</v>
      </c>
      <c r="X80" s="59">
        <f t="shared" si="27"/>
        <v>1002</v>
      </c>
      <c r="Y80" s="59">
        <f t="shared" si="27"/>
        <v>1002</v>
      </c>
      <c r="Z80" s="59">
        <f t="shared" si="27"/>
        <v>1002</v>
      </c>
      <c r="AA80" s="29">
        <f t="shared" si="27"/>
        <v>8</v>
      </c>
      <c r="AB80" s="59">
        <f t="shared" si="27"/>
        <v>149</v>
      </c>
      <c r="AC80" s="59">
        <f t="shared" si="27"/>
        <v>149</v>
      </c>
      <c r="AD80" s="59">
        <f t="shared" si="27"/>
        <v>149</v>
      </c>
      <c r="AE80" s="29">
        <f t="shared" si="27"/>
        <v>8</v>
      </c>
      <c r="AF80" s="29">
        <f t="shared" si="27"/>
        <v>291</v>
      </c>
      <c r="AG80" s="29">
        <f t="shared" si="27"/>
        <v>291</v>
      </c>
      <c r="AH80" s="29">
        <f t="shared" si="27"/>
        <v>291</v>
      </c>
      <c r="AI80" s="29">
        <f t="shared" si="27"/>
        <v>0</v>
      </c>
      <c r="AJ80" s="29">
        <f t="shared" si="27"/>
        <v>0</v>
      </c>
      <c r="AK80" s="29">
        <f t="shared" si="27"/>
        <v>0</v>
      </c>
      <c r="AL80" s="29">
        <f t="shared" si="27"/>
        <v>0</v>
      </c>
      <c r="AM80" s="29">
        <f t="shared" si="27"/>
        <v>0</v>
      </c>
      <c r="AN80" s="59">
        <f t="shared" si="27"/>
        <v>0</v>
      </c>
      <c r="AO80" s="59">
        <f t="shared" si="27"/>
        <v>0</v>
      </c>
      <c r="AP80" s="59">
        <f t="shared" si="27"/>
        <v>0</v>
      </c>
      <c r="AQ80" s="29">
        <f t="shared" si="27"/>
        <v>1</v>
      </c>
      <c r="AR80" s="59">
        <f t="shared" si="27"/>
        <v>878</v>
      </c>
      <c r="AS80" s="59">
        <f t="shared" si="27"/>
        <v>878</v>
      </c>
      <c r="AT80" s="59">
        <f t="shared" si="27"/>
        <v>63</v>
      </c>
      <c r="AU80" s="29">
        <f t="shared" si="27"/>
        <v>1</v>
      </c>
      <c r="AV80" s="59">
        <f t="shared" si="27"/>
        <v>261</v>
      </c>
      <c r="AW80" s="59">
        <f t="shared" si="27"/>
        <v>261</v>
      </c>
      <c r="AX80" s="59">
        <f t="shared" si="27"/>
        <v>87</v>
      </c>
      <c r="AY80" s="29">
        <f>C80+G80+K80+O80+S80+W80+AA80+AE80+AI80+AM80+AQ80+AU80</f>
        <v>66</v>
      </c>
    </row>
    <row r="81" spans="1:51" ht="45.75" thickBot="1">
      <c r="A81" s="42"/>
      <c r="B81" s="5" t="s">
        <v>144</v>
      </c>
      <c r="C81" s="29">
        <v>3</v>
      </c>
      <c r="D81" s="57">
        <v>302</v>
      </c>
      <c r="E81" s="57">
        <v>302</v>
      </c>
      <c r="F81" s="57">
        <v>302</v>
      </c>
      <c r="G81" s="29">
        <v>3</v>
      </c>
      <c r="H81" s="57">
        <v>315</v>
      </c>
      <c r="I81" s="57">
        <v>315</v>
      </c>
      <c r="J81" s="57">
        <v>315</v>
      </c>
      <c r="K81" s="29">
        <v>3</v>
      </c>
      <c r="L81" s="57">
        <v>304</v>
      </c>
      <c r="M81" s="57">
        <v>304</v>
      </c>
      <c r="N81" s="57">
        <v>304</v>
      </c>
      <c r="O81" s="29">
        <v>3</v>
      </c>
      <c r="P81" s="57">
        <v>759</v>
      </c>
      <c r="Q81" s="57">
        <v>759</v>
      </c>
      <c r="R81" s="57">
        <v>759</v>
      </c>
      <c r="S81" s="29">
        <v>3</v>
      </c>
      <c r="T81" s="57">
        <v>391</v>
      </c>
      <c r="U81" s="57">
        <v>391</v>
      </c>
      <c r="V81" s="57">
        <v>0</v>
      </c>
      <c r="W81" s="29">
        <v>3</v>
      </c>
      <c r="X81" s="57">
        <v>302</v>
      </c>
      <c r="Y81" s="57">
        <v>302</v>
      </c>
      <c r="Z81" s="57">
        <v>302</v>
      </c>
      <c r="AA81" s="29">
        <v>3</v>
      </c>
      <c r="AB81" s="57">
        <v>298</v>
      </c>
      <c r="AC81" s="57">
        <v>298</v>
      </c>
      <c r="AD81" s="57">
        <v>298</v>
      </c>
      <c r="AE81" s="29">
        <v>3</v>
      </c>
      <c r="AF81" s="57">
        <v>302</v>
      </c>
      <c r="AG81" s="57">
        <v>302</v>
      </c>
      <c r="AH81" s="98">
        <v>302</v>
      </c>
      <c r="AI81" s="29">
        <v>0</v>
      </c>
      <c r="AJ81" s="57">
        <v>0</v>
      </c>
      <c r="AK81" s="57">
        <v>0</v>
      </c>
      <c r="AL81" s="57">
        <v>0</v>
      </c>
      <c r="AM81" s="29">
        <v>0</v>
      </c>
      <c r="AN81" s="57">
        <v>0</v>
      </c>
      <c r="AO81" s="57">
        <v>0</v>
      </c>
      <c r="AP81" s="57">
        <v>0</v>
      </c>
      <c r="AQ81" s="29">
        <v>0</v>
      </c>
      <c r="AR81" s="57">
        <v>0</v>
      </c>
      <c r="AS81" s="57">
        <v>0</v>
      </c>
      <c r="AT81" s="57">
        <v>0</v>
      </c>
      <c r="AU81" s="135">
        <v>0</v>
      </c>
      <c r="AV81" s="57">
        <v>0</v>
      </c>
      <c r="AW81" s="57">
        <v>0</v>
      </c>
      <c r="AX81" s="57">
        <v>0</v>
      </c>
      <c r="AY81" s="128">
        <f t="shared" ref="AY81:AY86" si="28">C81+G81+K81+O81+S81+W81+AA81+AE81+AI81+AM81+AQ81</f>
        <v>24</v>
      </c>
    </row>
    <row r="82" spans="1:51" ht="45.75" thickBot="1">
      <c r="A82" s="42">
        <v>15</v>
      </c>
      <c r="B82" s="5" t="s">
        <v>70</v>
      </c>
      <c r="C82" s="29">
        <v>2</v>
      </c>
      <c r="D82" s="248">
        <v>0</v>
      </c>
      <c r="E82" s="56">
        <v>0</v>
      </c>
      <c r="F82" s="248">
        <v>0</v>
      </c>
      <c r="G82" s="29">
        <v>2</v>
      </c>
      <c r="H82" s="248">
        <v>0</v>
      </c>
      <c r="I82" s="248">
        <v>0</v>
      </c>
      <c r="J82" s="248">
        <v>0</v>
      </c>
      <c r="K82" s="29">
        <v>2</v>
      </c>
      <c r="L82" s="248">
        <v>0</v>
      </c>
      <c r="M82" s="248">
        <v>0</v>
      </c>
      <c r="N82" s="248">
        <v>0</v>
      </c>
      <c r="O82" s="29">
        <v>2</v>
      </c>
      <c r="P82" s="248"/>
      <c r="Q82" s="248"/>
      <c r="R82" s="248"/>
      <c r="S82" s="29">
        <v>2</v>
      </c>
      <c r="T82" s="248"/>
      <c r="U82" s="57"/>
      <c r="V82" s="248"/>
      <c r="W82" s="29">
        <v>2</v>
      </c>
      <c r="X82" s="248"/>
      <c r="Y82" s="248"/>
      <c r="Z82" s="248"/>
      <c r="AA82" s="29">
        <v>2</v>
      </c>
      <c r="AB82" s="248"/>
      <c r="AC82" s="248"/>
      <c r="AD82" s="248"/>
      <c r="AE82" s="29">
        <v>2</v>
      </c>
      <c r="AF82" s="248"/>
      <c r="AG82" s="248"/>
      <c r="AH82" s="73"/>
      <c r="AI82" s="29">
        <v>0</v>
      </c>
      <c r="AJ82" s="248"/>
      <c r="AK82" s="248"/>
      <c r="AL82" s="248"/>
      <c r="AM82" s="29">
        <v>1</v>
      </c>
      <c r="AN82" s="248"/>
      <c r="AO82" s="248"/>
      <c r="AP82" s="248"/>
      <c r="AQ82" s="29">
        <v>0</v>
      </c>
      <c r="AR82" s="248"/>
      <c r="AS82" s="248"/>
      <c r="AT82" s="248"/>
      <c r="AU82" s="135">
        <v>0</v>
      </c>
      <c r="AV82" s="248"/>
      <c r="AW82" s="248"/>
      <c r="AX82" s="248"/>
      <c r="AY82" s="128">
        <f t="shared" si="28"/>
        <v>17</v>
      </c>
    </row>
    <row r="83" spans="1:51" ht="45.75" thickBot="1">
      <c r="A83" s="42">
        <v>16</v>
      </c>
      <c r="B83" s="5" t="s">
        <v>71</v>
      </c>
      <c r="C83" s="29">
        <v>3</v>
      </c>
      <c r="D83" s="248">
        <v>0</v>
      </c>
      <c r="E83" s="248"/>
      <c r="F83" s="248"/>
      <c r="G83" s="29">
        <v>3</v>
      </c>
      <c r="H83" s="248">
        <v>0</v>
      </c>
      <c r="I83" s="248"/>
      <c r="J83" s="248"/>
      <c r="K83" s="29">
        <v>3</v>
      </c>
      <c r="L83" s="248">
        <v>0</v>
      </c>
      <c r="M83" s="248"/>
      <c r="N83" s="248"/>
      <c r="O83" s="29">
        <v>3</v>
      </c>
      <c r="P83" s="248">
        <v>0</v>
      </c>
      <c r="Q83" s="248"/>
      <c r="R83" s="248"/>
      <c r="S83" s="29">
        <v>3</v>
      </c>
      <c r="T83" s="248">
        <v>0</v>
      </c>
      <c r="U83" s="248"/>
      <c r="V83" s="248"/>
      <c r="W83" s="29">
        <v>3</v>
      </c>
      <c r="X83" s="248">
        <v>0</v>
      </c>
      <c r="Y83" s="248"/>
      <c r="Z83" s="248"/>
      <c r="AA83" s="29">
        <v>3</v>
      </c>
      <c r="AB83" s="248">
        <v>0</v>
      </c>
      <c r="AC83" s="248"/>
      <c r="AD83" s="248"/>
      <c r="AE83" s="29">
        <v>3</v>
      </c>
      <c r="AF83" s="248">
        <v>0</v>
      </c>
      <c r="AG83" s="248"/>
      <c r="AH83" s="75"/>
      <c r="AI83" s="29">
        <v>0</v>
      </c>
      <c r="AJ83" s="248"/>
      <c r="AK83" s="248"/>
      <c r="AL83" s="248"/>
      <c r="AM83" s="29">
        <v>0</v>
      </c>
      <c r="AN83" s="248"/>
      <c r="AO83" s="248"/>
      <c r="AP83" s="248"/>
      <c r="AQ83" s="29">
        <v>0</v>
      </c>
      <c r="AR83" s="248"/>
      <c r="AS83" s="248"/>
      <c r="AT83" s="248"/>
      <c r="AU83" s="135">
        <v>0</v>
      </c>
      <c r="AV83" s="248"/>
      <c r="AW83" s="248"/>
      <c r="AX83" s="248"/>
      <c r="AY83" s="128">
        <f t="shared" si="28"/>
        <v>24</v>
      </c>
    </row>
    <row r="84" spans="1:51" ht="45.75" thickBot="1">
      <c r="A84" s="42">
        <v>17</v>
      </c>
      <c r="B84" s="83" t="s">
        <v>117</v>
      </c>
      <c r="C84" s="29"/>
      <c r="D84" s="248"/>
      <c r="E84" s="248"/>
      <c r="F84" s="248"/>
      <c r="G84" s="29"/>
      <c r="H84" s="248"/>
      <c r="I84" s="248"/>
      <c r="J84" s="248"/>
      <c r="K84" s="29"/>
      <c r="L84" s="248"/>
      <c r="M84" s="248"/>
      <c r="N84" s="248"/>
      <c r="O84" s="29"/>
      <c r="P84" s="248"/>
      <c r="Q84" s="248"/>
      <c r="R84" s="248"/>
      <c r="S84" s="29"/>
      <c r="T84" s="248"/>
      <c r="U84" s="248"/>
      <c r="V84" s="248"/>
      <c r="W84" s="29"/>
      <c r="X84" s="248"/>
      <c r="Y84" s="248"/>
      <c r="Z84" s="248"/>
      <c r="AA84" s="29"/>
      <c r="AB84" s="248"/>
      <c r="AC84" s="248"/>
      <c r="AD84" s="248"/>
      <c r="AE84" s="29"/>
      <c r="AF84" s="248"/>
      <c r="AG84" s="248"/>
      <c r="AH84" s="75"/>
      <c r="AI84" s="29"/>
      <c r="AJ84" s="248"/>
      <c r="AK84" s="248"/>
      <c r="AL84" s="248"/>
      <c r="AM84" s="29"/>
      <c r="AN84" s="248"/>
      <c r="AO84" s="248"/>
      <c r="AP84" s="248"/>
      <c r="AQ84" s="248"/>
      <c r="AR84" s="248"/>
      <c r="AS84" s="248"/>
      <c r="AT84" s="248"/>
      <c r="AU84" s="129"/>
      <c r="AV84" s="248"/>
      <c r="AW84" s="248"/>
      <c r="AX84" s="248"/>
      <c r="AY84" s="128">
        <f t="shared" si="28"/>
        <v>0</v>
      </c>
    </row>
    <row r="85" spans="1:51" ht="60.75" thickBot="1">
      <c r="A85" s="42"/>
      <c r="B85" s="108" t="s">
        <v>118</v>
      </c>
      <c r="C85" s="101">
        <v>0</v>
      </c>
      <c r="D85" s="102"/>
      <c r="E85" s="102"/>
      <c r="F85" s="102"/>
      <c r="G85" s="101">
        <v>0</v>
      </c>
      <c r="H85" s="102"/>
      <c r="I85" s="102"/>
      <c r="J85" s="102"/>
      <c r="K85" s="101">
        <v>0</v>
      </c>
      <c r="L85" s="102"/>
      <c r="M85" s="102"/>
      <c r="N85" s="102"/>
      <c r="O85" s="101">
        <v>0</v>
      </c>
      <c r="P85" s="102"/>
      <c r="Q85" s="102"/>
      <c r="R85" s="102"/>
      <c r="S85" s="101">
        <v>0</v>
      </c>
      <c r="T85" s="102"/>
      <c r="U85" s="102"/>
      <c r="V85" s="102"/>
      <c r="W85" s="101">
        <v>0</v>
      </c>
      <c r="X85" s="102"/>
      <c r="Y85" s="102"/>
      <c r="Z85" s="102"/>
      <c r="AA85" s="101">
        <v>0</v>
      </c>
      <c r="AB85" s="102"/>
      <c r="AC85" s="102"/>
      <c r="AD85" s="102"/>
      <c r="AE85" s="101">
        <v>0</v>
      </c>
      <c r="AF85" s="102"/>
      <c r="AG85" s="102"/>
      <c r="AH85" s="104"/>
      <c r="AI85" s="101">
        <v>0</v>
      </c>
      <c r="AJ85" s="102"/>
      <c r="AK85" s="102"/>
      <c r="AL85" s="102"/>
      <c r="AM85" s="101">
        <v>0</v>
      </c>
      <c r="AN85" s="102"/>
      <c r="AO85" s="102"/>
      <c r="AP85" s="102"/>
      <c r="AQ85" s="101">
        <v>0</v>
      </c>
      <c r="AR85" s="102"/>
      <c r="AS85" s="102"/>
      <c r="AT85" s="102"/>
      <c r="AU85" s="134">
        <v>0</v>
      </c>
      <c r="AV85" s="102"/>
      <c r="AW85" s="102"/>
      <c r="AX85" s="102"/>
      <c r="AY85" s="128">
        <f t="shared" si="28"/>
        <v>0</v>
      </c>
    </row>
    <row r="86" spans="1:51" ht="60.75" thickBot="1">
      <c r="A86" s="42">
        <v>18</v>
      </c>
      <c r="B86" s="108" t="s">
        <v>119</v>
      </c>
      <c r="C86" s="101">
        <v>0</v>
      </c>
      <c r="D86" s="102"/>
      <c r="E86" s="102"/>
      <c r="F86" s="102"/>
      <c r="G86" s="101">
        <v>0</v>
      </c>
      <c r="H86" s="102"/>
      <c r="I86" s="102"/>
      <c r="J86" s="102"/>
      <c r="K86" s="101">
        <v>0</v>
      </c>
      <c r="L86" s="102"/>
      <c r="M86" s="102"/>
      <c r="N86" s="102"/>
      <c r="O86" s="101">
        <v>0</v>
      </c>
      <c r="P86" s="102"/>
      <c r="Q86" s="102"/>
      <c r="R86" s="102"/>
      <c r="S86" s="101">
        <v>0</v>
      </c>
      <c r="T86" s="102"/>
      <c r="U86" s="102"/>
      <c r="V86" s="102"/>
      <c r="W86" s="101">
        <v>0</v>
      </c>
      <c r="X86" s="102"/>
      <c r="Y86" s="102"/>
      <c r="Z86" s="102"/>
      <c r="AA86" s="101">
        <v>0</v>
      </c>
      <c r="AB86" s="102"/>
      <c r="AC86" s="102"/>
      <c r="AD86" s="102"/>
      <c r="AE86" s="101">
        <v>0</v>
      </c>
      <c r="AF86" s="102"/>
      <c r="AG86" s="102"/>
      <c r="AH86" s="104"/>
      <c r="AI86" s="101">
        <v>0</v>
      </c>
      <c r="AJ86" s="102"/>
      <c r="AK86" s="102"/>
      <c r="AL86" s="102"/>
      <c r="AM86" s="101">
        <v>0</v>
      </c>
      <c r="AN86" s="102"/>
      <c r="AO86" s="102"/>
      <c r="AP86" s="102"/>
      <c r="AQ86" s="101">
        <v>0</v>
      </c>
      <c r="AR86" s="102"/>
      <c r="AS86" s="102"/>
      <c r="AT86" s="102"/>
      <c r="AU86" s="134">
        <v>0</v>
      </c>
      <c r="AV86" s="102"/>
      <c r="AW86" s="102"/>
      <c r="AX86" s="102"/>
      <c r="AY86" s="128">
        <f t="shared" si="28"/>
        <v>0</v>
      </c>
    </row>
    <row r="87" spans="1:51" ht="15.75" thickBot="1">
      <c r="A87" s="36"/>
      <c r="B87" s="7" t="s">
        <v>72</v>
      </c>
      <c r="C87" s="29">
        <f>C81+C82+C83+C84+C85+C86</f>
        <v>8</v>
      </c>
      <c r="D87" s="59">
        <f>D81+D82+D83+D84+D85+D86</f>
        <v>302</v>
      </c>
      <c r="E87" s="59">
        <f t="shared" ref="E87:AX87" si="29">E81+E82+E83+E84+E85+E86</f>
        <v>302</v>
      </c>
      <c r="F87" s="59">
        <f t="shared" si="29"/>
        <v>302</v>
      </c>
      <c r="G87" s="29">
        <f>G81+G82+G83+G84+G85+G86</f>
        <v>8</v>
      </c>
      <c r="H87" s="59">
        <f t="shared" si="29"/>
        <v>315</v>
      </c>
      <c r="I87" s="59">
        <f t="shared" si="29"/>
        <v>315</v>
      </c>
      <c r="J87" s="59">
        <f t="shared" si="29"/>
        <v>315</v>
      </c>
      <c r="K87" s="29">
        <f t="shared" si="29"/>
        <v>8</v>
      </c>
      <c r="L87" s="59">
        <f t="shared" si="29"/>
        <v>304</v>
      </c>
      <c r="M87" s="59">
        <f t="shared" si="29"/>
        <v>304</v>
      </c>
      <c r="N87" s="59">
        <f t="shared" si="29"/>
        <v>304</v>
      </c>
      <c r="O87" s="29">
        <f t="shared" si="29"/>
        <v>8</v>
      </c>
      <c r="P87" s="59">
        <f t="shared" si="29"/>
        <v>759</v>
      </c>
      <c r="Q87" s="59">
        <f t="shared" si="29"/>
        <v>759</v>
      </c>
      <c r="R87" s="59">
        <f t="shared" si="29"/>
        <v>759</v>
      </c>
      <c r="S87" s="29">
        <f t="shared" si="29"/>
        <v>8</v>
      </c>
      <c r="T87" s="59">
        <f t="shared" si="29"/>
        <v>391</v>
      </c>
      <c r="U87" s="59">
        <f t="shared" si="29"/>
        <v>391</v>
      </c>
      <c r="V87" s="59">
        <f t="shared" si="29"/>
        <v>0</v>
      </c>
      <c r="W87" s="29">
        <f t="shared" si="29"/>
        <v>8</v>
      </c>
      <c r="X87" s="59">
        <f t="shared" si="29"/>
        <v>302</v>
      </c>
      <c r="Y87" s="59">
        <f t="shared" si="29"/>
        <v>302</v>
      </c>
      <c r="Z87" s="59">
        <f t="shared" si="29"/>
        <v>302</v>
      </c>
      <c r="AA87" s="29">
        <f t="shared" si="29"/>
        <v>8</v>
      </c>
      <c r="AB87" s="59">
        <f t="shared" si="29"/>
        <v>298</v>
      </c>
      <c r="AC87" s="59">
        <f t="shared" si="29"/>
        <v>298</v>
      </c>
      <c r="AD87" s="59">
        <f t="shared" si="29"/>
        <v>298</v>
      </c>
      <c r="AE87" s="29">
        <f t="shared" si="29"/>
        <v>8</v>
      </c>
      <c r="AF87" s="59">
        <f t="shared" si="29"/>
        <v>302</v>
      </c>
      <c r="AG87" s="59">
        <f t="shared" si="29"/>
        <v>302</v>
      </c>
      <c r="AH87" s="59">
        <f t="shared" si="29"/>
        <v>302</v>
      </c>
      <c r="AI87" s="29">
        <f t="shared" si="29"/>
        <v>0</v>
      </c>
      <c r="AJ87" s="59">
        <f t="shared" si="29"/>
        <v>0</v>
      </c>
      <c r="AK87" s="59">
        <f t="shared" si="29"/>
        <v>0</v>
      </c>
      <c r="AL87" s="59">
        <f t="shared" si="29"/>
        <v>0</v>
      </c>
      <c r="AM87" s="29">
        <f t="shared" si="29"/>
        <v>1</v>
      </c>
      <c r="AN87" s="59">
        <f t="shared" si="29"/>
        <v>0</v>
      </c>
      <c r="AO87" s="59">
        <f t="shared" si="29"/>
        <v>0</v>
      </c>
      <c r="AP87" s="59">
        <f t="shared" si="29"/>
        <v>0</v>
      </c>
      <c r="AQ87" s="29">
        <f t="shared" si="29"/>
        <v>0</v>
      </c>
      <c r="AR87" s="59">
        <f t="shared" si="29"/>
        <v>0</v>
      </c>
      <c r="AS87" s="59">
        <f t="shared" si="29"/>
        <v>0</v>
      </c>
      <c r="AT87" s="59">
        <f t="shared" si="29"/>
        <v>0</v>
      </c>
      <c r="AU87" s="29">
        <f t="shared" si="29"/>
        <v>0</v>
      </c>
      <c r="AV87" s="59">
        <f t="shared" si="29"/>
        <v>0</v>
      </c>
      <c r="AW87" s="59">
        <f t="shared" si="29"/>
        <v>0</v>
      </c>
      <c r="AX87" s="59">
        <f t="shared" si="29"/>
        <v>0</v>
      </c>
      <c r="AY87" s="29">
        <f t="shared" ref="AY87" si="30">AY81+AY82+AY83+AY84+AY85+AY86</f>
        <v>65</v>
      </c>
    </row>
    <row r="88" spans="1:51" ht="45.75" thickBot="1">
      <c r="A88" s="42">
        <v>19</v>
      </c>
      <c r="B88" s="5" t="s">
        <v>73</v>
      </c>
      <c r="C88" s="29">
        <v>2</v>
      </c>
      <c r="D88" s="57">
        <v>412</v>
      </c>
      <c r="E88" s="57">
        <v>202</v>
      </c>
      <c r="F88" s="57">
        <v>202</v>
      </c>
      <c r="G88" s="29">
        <v>2</v>
      </c>
      <c r="H88" s="57">
        <v>511</v>
      </c>
      <c r="I88" s="57">
        <v>511</v>
      </c>
      <c r="J88" s="57">
        <v>511</v>
      </c>
      <c r="K88" s="29">
        <v>2</v>
      </c>
      <c r="L88" s="57">
        <v>211</v>
      </c>
      <c r="M88" s="57">
        <v>221</v>
      </c>
      <c r="N88" s="57">
        <v>221</v>
      </c>
      <c r="O88" s="29">
        <v>2</v>
      </c>
      <c r="P88" s="57">
        <v>88</v>
      </c>
      <c r="Q88" s="57">
        <v>88</v>
      </c>
      <c r="R88" s="57">
        <v>88</v>
      </c>
      <c r="S88" s="29">
        <v>2</v>
      </c>
      <c r="T88" s="57">
        <v>114</v>
      </c>
      <c r="U88" s="57">
        <v>114</v>
      </c>
      <c r="V88" s="57">
        <v>0</v>
      </c>
      <c r="W88" s="29">
        <v>2</v>
      </c>
      <c r="X88" s="57">
        <v>456</v>
      </c>
      <c r="Y88" s="57">
        <v>456</v>
      </c>
      <c r="Z88" s="57">
        <v>456</v>
      </c>
      <c r="AA88" s="29">
        <v>2</v>
      </c>
      <c r="AB88" s="57">
        <v>64</v>
      </c>
      <c r="AC88" s="57">
        <v>64</v>
      </c>
      <c r="AD88" s="57">
        <v>64</v>
      </c>
      <c r="AE88" s="29">
        <v>2</v>
      </c>
      <c r="AF88" s="57">
        <v>82</v>
      </c>
      <c r="AG88" s="57">
        <v>82</v>
      </c>
      <c r="AH88" s="98">
        <v>82</v>
      </c>
      <c r="AI88" s="29">
        <v>0</v>
      </c>
      <c r="AJ88" s="57">
        <v>0</v>
      </c>
      <c r="AK88" s="57">
        <v>0</v>
      </c>
      <c r="AL88" s="57">
        <v>0</v>
      </c>
      <c r="AM88" s="29">
        <v>0</v>
      </c>
      <c r="AN88" s="248">
        <v>0</v>
      </c>
      <c r="AO88" s="248">
        <v>0</v>
      </c>
      <c r="AP88" s="248">
        <v>0</v>
      </c>
      <c r="AQ88" s="29">
        <v>0</v>
      </c>
      <c r="AR88" s="248">
        <v>0</v>
      </c>
      <c r="AS88" s="248">
        <v>0</v>
      </c>
      <c r="AT88" s="248">
        <v>0</v>
      </c>
      <c r="AU88" s="135">
        <v>0</v>
      </c>
      <c r="AV88" s="248">
        <v>0</v>
      </c>
      <c r="AW88" s="248">
        <v>0</v>
      </c>
      <c r="AX88" s="248">
        <v>0</v>
      </c>
      <c r="AY88" s="128">
        <f>C88+G88+K88+O88+S88+W88+AA88+AE88++AI88+AM88+AQ88+AU88</f>
        <v>16</v>
      </c>
    </row>
    <row r="89" spans="1:51" ht="60.75" thickBot="1">
      <c r="A89" s="42">
        <v>20</v>
      </c>
      <c r="B89" s="5" t="s">
        <v>74</v>
      </c>
      <c r="C89" s="29">
        <v>2</v>
      </c>
      <c r="D89" s="248"/>
      <c r="E89" s="248"/>
      <c r="F89" s="248"/>
      <c r="G89" s="29">
        <v>2</v>
      </c>
      <c r="H89" s="248"/>
      <c r="I89" s="248"/>
      <c r="J89" s="248"/>
      <c r="K89" s="29">
        <v>2</v>
      </c>
      <c r="L89" s="248"/>
      <c r="M89" s="248"/>
      <c r="N89" s="248"/>
      <c r="O89" s="29">
        <v>2</v>
      </c>
      <c r="P89" s="248"/>
      <c r="Q89" s="248"/>
      <c r="R89" s="248"/>
      <c r="S89" s="29">
        <v>2</v>
      </c>
      <c r="T89" s="248"/>
      <c r="U89" s="24"/>
      <c r="V89" s="248"/>
      <c r="W89" s="29">
        <v>2</v>
      </c>
      <c r="X89" s="248"/>
      <c r="Y89" s="248"/>
      <c r="Z89" s="248"/>
      <c r="AA89" s="29">
        <v>2</v>
      </c>
      <c r="AB89" s="248"/>
      <c r="AC89" s="248"/>
      <c r="AD89" s="248"/>
      <c r="AE89" s="29">
        <v>2</v>
      </c>
      <c r="AF89" s="248"/>
      <c r="AG89" s="248"/>
      <c r="AH89" s="73"/>
      <c r="AI89" s="29">
        <v>0</v>
      </c>
      <c r="AJ89" s="248"/>
      <c r="AK89" s="248"/>
      <c r="AL89" s="248"/>
      <c r="AM89" s="29">
        <v>0</v>
      </c>
      <c r="AN89" s="248"/>
      <c r="AO89" s="248"/>
      <c r="AP89" s="248"/>
      <c r="AQ89" s="29">
        <v>0</v>
      </c>
      <c r="AR89" s="248"/>
      <c r="AS89" s="248"/>
      <c r="AT89" s="248"/>
      <c r="AU89" s="135">
        <v>0</v>
      </c>
      <c r="AV89" s="248"/>
      <c r="AW89" s="248"/>
      <c r="AX89" s="248"/>
      <c r="AY89" s="128">
        <f>C89+G89+K89+O89+S89+W89+AA89+AE89++AI89+AM89+AQ89+AU89</f>
        <v>16</v>
      </c>
    </row>
    <row r="90" spans="1:51" ht="45.75" thickBot="1">
      <c r="A90" s="36"/>
      <c r="B90" s="8" t="s">
        <v>75</v>
      </c>
      <c r="C90" s="29">
        <v>1</v>
      </c>
      <c r="D90" s="248">
        <v>68</v>
      </c>
      <c r="E90" s="248">
        <v>57</v>
      </c>
      <c r="F90" s="248">
        <v>7</v>
      </c>
      <c r="G90" s="29">
        <v>1</v>
      </c>
      <c r="H90" s="248">
        <v>63</v>
      </c>
      <c r="I90" s="248">
        <v>58</v>
      </c>
      <c r="J90" s="248">
        <v>9</v>
      </c>
      <c r="K90" s="29">
        <v>1</v>
      </c>
      <c r="L90" s="248">
        <v>58</v>
      </c>
      <c r="M90" s="248">
        <v>55</v>
      </c>
      <c r="N90" s="248">
        <v>6</v>
      </c>
      <c r="O90" s="29">
        <v>1</v>
      </c>
      <c r="P90" s="248">
        <v>76</v>
      </c>
      <c r="Q90" s="248">
        <v>66</v>
      </c>
      <c r="R90" s="248">
        <v>8</v>
      </c>
      <c r="S90" s="29">
        <v>1</v>
      </c>
      <c r="T90" s="248">
        <v>83</v>
      </c>
      <c r="U90" s="248">
        <v>81</v>
      </c>
      <c r="V90" s="248">
        <v>1</v>
      </c>
      <c r="W90" s="29">
        <v>1</v>
      </c>
      <c r="X90" s="248">
        <v>80</v>
      </c>
      <c r="Y90" s="248">
        <v>77</v>
      </c>
      <c r="Z90" s="248">
        <v>8</v>
      </c>
      <c r="AA90" s="29">
        <v>1</v>
      </c>
      <c r="AB90" s="248">
        <v>63</v>
      </c>
      <c r="AC90" s="248">
        <v>61</v>
      </c>
      <c r="AD90" s="248">
        <v>2</v>
      </c>
      <c r="AE90" s="29">
        <v>1</v>
      </c>
      <c r="AF90" s="248">
        <v>72</v>
      </c>
      <c r="AG90" s="248">
        <v>69</v>
      </c>
      <c r="AH90" s="73">
        <v>2</v>
      </c>
      <c r="AI90" s="29">
        <v>0</v>
      </c>
      <c r="AJ90" s="248">
        <v>0</v>
      </c>
      <c r="AK90" s="248">
        <v>0</v>
      </c>
      <c r="AL90" s="248">
        <v>0</v>
      </c>
      <c r="AM90" s="29">
        <v>1</v>
      </c>
      <c r="AN90" s="248">
        <v>8</v>
      </c>
      <c r="AO90" s="248">
        <v>8</v>
      </c>
      <c r="AP90" s="248">
        <v>0</v>
      </c>
      <c r="AQ90" s="29">
        <v>1</v>
      </c>
      <c r="AR90" s="248">
        <v>48</v>
      </c>
      <c r="AS90" s="248">
        <v>29</v>
      </c>
      <c r="AT90" s="248">
        <v>0</v>
      </c>
      <c r="AU90" s="133">
        <v>0</v>
      </c>
      <c r="AV90" s="248">
        <v>0</v>
      </c>
      <c r="AW90" s="248">
        <v>0</v>
      </c>
      <c r="AX90" s="248"/>
      <c r="AY90" s="128">
        <f>C90+G90+K90+O90+S90+W90+AA90+AE90++AI90+AM90+AQ90+AU90</f>
        <v>10</v>
      </c>
    </row>
    <row r="91" spans="1:51" ht="45.75" thickBot="1">
      <c r="A91" s="42">
        <v>21</v>
      </c>
      <c r="B91" s="84" t="s">
        <v>120</v>
      </c>
      <c r="C91" s="149">
        <v>0</v>
      </c>
      <c r="D91" s="56"/>
      <c r="E91" s="56"/>
      <c r="F91" s="56"/>
      <c r="G91" s="149">
        <v>0</v>
      </c>
      <c r="H91" s="56"/>
      <c r="I91" s="56"/>
      <c r="J91" s="56"/>
      <c r="K91" s="149">
        <v>0</v>
      </c>
      <c r="L91" s="56"/>
      <c r="M91" s="56"/>
      <c r="N91" s="56"/>
      <c r="O91" s="149">
        <v>0</v>
      </c>
      <c r="P91" s="56"/>
      <c r="Q91" s="56"/>
      <c r="R91" s="56"/>
      <c r="S91" s="149">
        <v>0</v>
      </c>
      <c r="T91" s="56"/>
      <c r="U91" s="56"/>
      <c r="V91" s="56"/>
      <c r="W91" s="149">
        <v>0</v>
      </c>
      <c r="X91" s="56"/>
      <c r="Y91" s="56"/>
      <c r="Z91" s="56"/>
      <c r="AA91" s="149">
        <v>0</v>
      </c>
      <c r="AB91" s="56"/>
      <c r="AC91" s="56"/>
      <c r="AD91" s="56"/>
      <c r="AE91" s="149">
        <v>0</v>
      </c>
      <c r="AF91" s="56"/>
      <c r="AG91" s="56"/>
      <c r="AH91" s="75"/>
      <c r="AI91" s="149">
        <v>1</v>
      </c>
      <c r="AJ91" s="56">
        <v>1196</v>
      </c>
      <c r="AK91" s="56">
        <v>1196</v>
      </c>
      <c r="AL91" s="56">
        <v>0</v>
      </c>
      <c r="AM91" s="149">
        <v>0</v>
      </c>
      <c r="AN91" s="56"/>
      <c r="AO91" s="56"/>
      <c r="AP91" s="56"/>
      <c r="AQ91" s="149">
        <v>0</v>
      </c>
      <c r="AR91" s="56"/>
      <c r="AS91" s="56"/>
      <c r="AT91" s="56"/>
      <c r="AU91" s="129"/>
      <c r="AV91" s="56"/>
      <c r="AW91" s="56"/>
      <c r="AX91" s="56"/>
      <c r="AY91" s="128">
        <f>C91+G91+K91+O91+S91+W91+AA91+AE91++AI91+AM91+AQ91+AU91</f>
        <v>1</v>
      </c>
    </row>
    <row r="92" spans="1:51" ht="75.75" thickBot="1">
      <c r="A92" s="42">
        <v>22</v>
      </c>
      <c r="B92" s="109" t="s">
        <v>121</v>
      </c>
      <c r="C92" s="101">
        <v>0</v>
      </c>
      <c r="D92" s="102"/>
      <c r="E92" s="102"/>
      <c r="F92" s="102"/>
      <c r="G92" s="101">
        <v>0</v>
      </c>
      <c r="H92" s="102"/>
      <c r="I92" s="102"/>
      <c r="J92" s="102"/>
      <c r="K92" s="101">
        <v>0</v>
      </c>
      <c r="L92" s="102"/>
      <c r="M92" s="102"/>
      <c r="N92" s="102"/>
      <c r="O92" s="101">
        <v>0</v>
      </c>
      <c r="P92" s="102"/>
      <c r="Q92" s="102"/>
      <c r="R92" s="102"/>
      <c r="S92" s="101">
        <v>0</v>
      </c>
      <c r="T92" s="102"/>
      <c r="U92" s="102"/>
      <c r="V92" s="102"/>
      <c r="W92" s="101">
        <v>0</v>
      </c>
      <c r="X92" s="102"/>
      <c r="Y92" s="102"/>
      <c r="Z92" s="102"/>
      <c r="AA92" s="101">
        <v>0</v>
      </c>
      <c r="AB92" s="102"/>
      <c r="AC92" s="102"/>
      <c r="AD92" s="102"/>
      <c r="AE92" s="101">
        <v>0</v>
      </c>
      <c r="AF92" s="102"/>
      <c r="AG92" s="102"/>
      <c r="AH92" s="104"/>
      <c r="AI92" s="101">
        <v>0</v>
      </c>
      <c r="AJ92" s="102"/>
      <c r="AK92" s="102"/>
      <c r="AL92" s="102"/>
      <c r="AM92" s="101">
        <v>0</v>
      </c>
      <c r="AN92" s="102"/>
      <c r="AO92" s="102"/>
      <c r="AP92" s="102"/>
      <c r="AQ92" s="101">
        <v>0</v>
      </c>
      <c r="AR92" s="102"/>
      <c r="AS92" s="102"/>
      <c r="AT92" s="102"/>
      <c r="AU92" s="134">
        <v>0</v>
      </c>
      <c r="AV92" s="102"/>
      <c r="AW92" s="102"/>
      <c r="AX92" s="102"/>
      <c r="AY92" s="128">
        <f>C92+G92+K92+O92+S92+W92+AA92+AE92++AI92+AM92+AQ92+AU92</f>
        <v>0</v>
      </c>
    </row>
    <row r="93" spans="1:51" ht="60">
      <c r="A93" s="42">
        <v>23</v>
      </c>
      <c r="B93" s="109" t="s">
        <v>122</v>
      </c>
      <c r="C93" s="101">
        <v>0</v>
      </c>
      <c r="D93" s="102"/>
      <c r="E93" s="102"/>
      <c r="F93" s="102"/>
      <c r="G93" s="101">
        <v>0</v>
      </c>
      <c r="H93" s="102"/>
      <c r="I93" s="102"/>
      <c r="J93" s="102"/>
      <c r="K93" s="101">
        <v>0</v>
      </c>
      <c r="L93" s="102"/>
      <c r="M93" s="102"/>
      <c r="N93" s="102"/>
      <c r="O93" s="101">
        <v>0</v>
      </c>
      <c r="P93" s="102"/>
      <c r="Q93" s="102"/>
      <c r="R93" s="102"/>
      <c r="S93" s="101">
        <v>0</v>
      </c>
      <c r="T93" s="102"/>
      <c r="U93" s="102"/>
      <c r="V93" s="102"/>
      <c r="W93" s="101">
        <v>0</v>
      </c>
      <c r="X93" s="102"/>
      <c r="Y93" s="102"/>
      <c r="Z93" s="102"/>
      <c r="AA93" s="101">
        <v>0</v>
      </c>
      <c r="AB93" s="102"/>
      <c r="AC93" s="102"/>
      <c r="AD93" s="102"/>
      <c r="AE93" s="101">
        <v>0</v>
      </c>
      <c r="AF93" s="102"/>
      <c r="AG93" s="102"/>
      <c r="AH93" s="104"/>
      <c r="AI93" s="101">
        <v>0</v>
      </c>
      <c r="AJ93" s="102"/>
      <c r="AK93" s="102"/>
      <c r="AL93" s="102"/>
      <c r="AM93" s="101">
        <v>0</v>
      </c>
      <c r="AN93" s="102"/>
      <c r="AO93" s="102"/>
      <c r="AP93" s="102"/>
      <c r="AQ93" s="101">
        <v>0</v>
      </c>
      <c r="AR93" s="102"/>
      <c r="AS93" s="102"/>
      <c r="AT93" s="102"/>
      <c r="AU93" s="101">
        <v>0</v>
      </c>
      <c r="AV93" s="102"/>
      <c r="AW93" s="102"/>
      <c r="AX93" s="102"/>
      <c r="AY93" s="88">
        <v>0</v>
      </c>
    </row>
    <row r="94" spans="1:51" ht="15.75" thickBot="1">
      <c r="A94" s="42">
        <v>24</v>
      </c>
      <c r="B94" s="22" t="s">
        <v>76</v>
      </c>
      <c r="C94" s="29">
        <f>C93+C92+C91+C90+C89+C88</f>
        <v>5</v>
      </c>
      <c r="D94" s="59">
        <f>D88+C89:D89+D90+D91+C92:D92+D93</f>
        <v>480</v>
      </c>
      <c r="E94" s="59">
        <f t="shared" ref="E94:AX94" si="31">E88+D89:E89+E90+E91+D92:E92+E93</f>
        <v>259</v>
      </c>
      <c r="F94" s="59">
        <f t="shared" si="31"/>
        <v>209</v>
      </c>
      <c r="G94" s="29">
        <f>G93+G92+G91+G90+G89+G88</f>
        <v>5</v>
      </c>
      <c r="H94" s="59">
        <f t="shared" si="31"/>
        <v>574</v>
      </c>
      <c r="I94" s="59">
        <f t="shared" si="31"/>
        <v>569</v>
      </c>
      <c r="J94" s="59">
        <f t="shared" si="31"/>
        <v>520</v>
      </c>
      <c r="K94" s="29">
        <f>K93+K92+K91+K90+K89+K88</f>
        <v>5</v>
      </c>
      <c r="L94" s="59">
        <f t="shared" si="31"/>
        <v>269</v>
      </c>
      <c r="M94" s="59">
        <f t="shared" si="31"/>
        <v>276</v>
      </c>
      <c r="N94" s="59">
        <f t="shared" si="31"/>
        <v>227</v>
      </c>
      <c r="O94" s="29">
        <f>O93+O92+O91+O90+O89+O88</f>
        <v>5</v>
      </c>
      <c r="P94" s="59">
        <f t="shared" si="31"/>
        <v>164</v>
      </c>
      <c r="Q94" s="59">
        <f t="shared" si="31"/>
        <v>154</v>
      </c>
      <c r="R94" s="59">
        <f t="shared" si="31"/>
        <v>96</v>
      </c>
      <c r="S94" s="29">
        <f>S93+S92+S91+S90+S89+S88</f>
        <v>5</v>
      </c>
      <c r="T94" s="59">
        <f t="shared" si="31"/>
        <v>197</v>
      </c>
      <c r="U94" s="59">
        <f t="shared" si="31"/>
        <v>195</v>
      </c>
      <c r="V94" s="59">
        <f t="shared" si="31"/>
        <v>1</v>
      </c>
      <c r="W94" s="29">
        <f>W93+W92+W91+W90+W89+W88</f>
        <v>5</v>
      </c>
      <c r="X94" s="59">
        <f t="shared" si="31"/>
        <v>536</v>
      </c>
      <c r="Y94" s="59">
        <f t="shared" si="31"/>
        <v>533</v>
      </c>
      <c r="Z94" s="59">
        <f t="shared" si="31"/>
        <v>464</v>
      </c>
      <c r="AA94" s="29">
        <f>AA93+AA92+AA91+AA90+AA89+AA88</f>
        <v>5</v>
      </c>
      <c r="AB94" s="59">
        <f t="shared" si="31"/>
        <v>127</v>
      </c>
      <c r="AC94" s="59">
        <f t="shared" si="31"/>
        <v>125</v>
      </c>
      <c r="AD94" s="59">
        <f t="shared" si="31"/>
        <v>66</v>
      </c>
      <c r="AE94" s="29">
        <f>AE93+AE92+AE91+AE90+AE89+AE88</f>
        <v>5</v>
      </c>
      <c r="AF94" s="59">
        <f t="shared" si="31"/>
        <v>154</v>
      </c>
      <c r="AG94" s="59">
        <f t="shared" si="31"/>
        <v>151</v>
      </c>
      <c r="AH94" s="59">
        <f t="shared" si="31"/>
        <v>84</v>
      </c>
      <c r="AI94" s="29">
        <f>AI93+AI92+AI91+AI90+AI89+AI88</f>
        <v>1</v>
      </c>
      <c r="AJ94" s="59">
        <f t="shared" si="31"/>
        <v>1196</v>
      </c>
      <c r="AK94" s="59">
        <f t="shared" si="31"/>
        <v>1196</v>
      </c>
      <c r="AL94" s="59">
        <f t="shared" si="31"/>
        <v>0</v>
      </c>
      <c r="AM94" s="29">
        <f>AM93+AM92+AM91+AM90+AM89+AM88</f>
        <v>1</v>
      </c>
      <c r="AN94" s="59">
        <f t="shared" si="31"/>
        <v>8</v>
      </c>
      <c r="AO94" s="59">
        <f t="shared" si="31"/>
        <v>8</v>
      </c>
      <c r="AP94" s="59">
        <f t="shared" si="31"/>
        <v>0</v>
      </c>
      <c r="AQ94" s="29">
        <f>AQ93+AQ92+AQ91+AQ90+AQ89+AQ88</f>
        <v>1</v>
      </c>
      <c r="AR94" s="59">
        <f t="shared" si="31"/>
        <v>48</v>
      </c>
      <c r="AS94" s="59">
        <f t="shared" si="31"/>
        <v>29</v>
      </c>
      <c r="AT94" s="59">
        <f t="shared" si="31"/>
        <v>0</v>
      </c>
      <c r="AU94" s="29">
        <f>AU93+AU92+AU91+AU90+AU89+AU88</f>
        <v>0</v>
      </c>
      <c r="AV94" s="59">
        <f t="shared" si="31"/>
        <v>0</v>
      </c>
      <c r="AW94" s="59">
        <f t="shared" si="31"/>
        <v>0</v>
      </c>
      <c r="AX94" s="59">
        <f t="shared" si="31"/>
        <v>0</v>
      </c>
      <c r="AY94" s="128">
        <f>AY88+AY89+AY90+AY91</f>
        <v>43</v>
      </c>
    </row>
    <row r="95" spans="1:51" ht="60.75" thickBot="1">
      <c r="A95" s="36"/>
      <c r="B95" s="9" t="s">
        <v>77</v>
      </c>
      <c r="C95" s="29">
        <v>2</v>
      </c>
      <c r="D95" s="248">
        <v>11</v>
      </c>
      <c r="E95" s="248">
        <v>11</v>
      </c>
      <c r="F95" s="248">
        <v>7</v>
      </c>
      <c r="G95" s="29">
        <v>2</v>
      </c>
      <c r="H95" s="248">
        <v>40</v>
      </c>
      <c r="I95" s="248">
        <v>40</v>
      </c>
      <c r="J95" s="248">
        <v>22</v>
      </c>
      <c r="K95" s="29">
        <v>2</v>
      </c>
      <c r="L95" s="248">
        <v>13</v>
      </c>
      <c r="M95" s="248">
        <v>13</v>
      </c>
      <c r="N95" s="248">
        <v>6</v>
      </c>
      <c r="O95" s="29">
        <v>2</v>
      </c>
      <c r="P95" s="248">
        <v>26</v>
      </c>
      <c r="Q95" s="248">
        <v>26</v>
      </c>
      <c r="R95" s="248">
        <v>3</v>
      </c>
      <c r="S95" s="29">
        <v>2</v>
      </c>
      <c r="T95" s="248">
        <v>28</v>
      </c>
      <c r="U95" s="248">
        <v>28</v>
      </c>
      <c r="V95" s="248">
        <v>4</v>
      </c>
      <c r="W95" s="29">
        <v>2</v>
      </c>
      <c r="X95" s="248">
        <v>8</v>
      </c>
      <c r="Y95" s="248">
        <v>8</v>
      </c>
      <c r="Z95" s="248">
        <v>4</v>
      </c>
      <c r="AA95" s="29">
        <v>2</v>
      </c>
      <c r="AB95" s="248">
        <v>5</v>
      </c>
      <c r="AC95" s="248">
        <v>5</v>
      </c>
      <c r="AD95" s="248">
        <v>5</v>
      </c>
      <c r="AE95" s="29">
        <v>2</v>
      </c>
      <c r="AF95" s="248">
        <v>5</v>
      </c>
      <c r="AG95" s="248">
        <v>5</v>
      </c>
      <c r="AH95" s="73">
        <v>5</v>
      </c>
      <c r="AI95" s="29">
        <v>0</v>
      </c>
      <c r="AJ95" s="248">
        <v>0</v>
      </c>
      <c r="AK95" s="248">
        <v>0</v>
      </c>
      <c r="AL95" s="248">
        <v>0</v>
      </c>
      <c r="AM95" s="29">
        <v>0</v>
      </c>
      <c r="AN95" s="248">
        <v>0</v>
      </c>
      <c r="AO95" s="248">
        <v>0</v>
      </c>
      <c r="AP95" s="248">
        <v>0</v>
      </c>
      <c r="AQ95" s="135">
        <v>0</v>
      </c>
      <c r="AR95" s="248">
        <v>0</v>
      </c>
      <c r="AS95" s="248">
        <v>0</v>
      </c>
      <c r="AT95" s="248">
        <v>0</v>
      </c>
      <c r="AU95" s="135">
        <v>0</v>
      </c>
      <c r="AV95" s="248">
        <v>0</v>
      </c>
      <c r="AW95" s="248">
        <v>0</v>
      </c>
      <c r="AX95" s="248">
        <v>0</v>
      </c>
      <c r="AY95" s="128">
        <f t="shared" ref="AY95:AY103" si="32">C95+G95+K95+O95+S95+W95+AA95+AE95++AI95+AM95+AQ95+AU95</f>
        <v>16</v>
      </c>
    </row>
    <row r="96" spans="1:51" ht="48.75" customHeight="1">
      <c r="A96" s="42">
        <v>25</v>
      </c>
      <c r="B96" s="26" t="s">
        <v>78</v>
      </c>
      <c r="C96" s="30">
        <v>1</v>
      </c>
      <c r="D96" s="248">
        <v>0</v>
      </c>
      <c r="E96" s="248"/>
      <c r="F96" s="248"/>
      <c r="G96" s="30">
        <v>1</v>
      </c>
      <c r="H96" s="248">
        <v>0</v>
      </c>
      <c r="I96" s="248"/>
      <c r="J96" s="248"/>
      <c r="K96" s="30">
        <v>1</v>
      </c>
      <c r="L96" s="248">
        <v>0</v>
      </c>
      <c r="M96" s="248">
        <v>0</v>
      </c>
      <c r="N96" s="248">
        <v>0</v>
      </c>
      <c r="O96" s="30">
        <v>1</v>
      </c>
      <c r="P96" s="248">
        <v>0</v>
      </c>
      <c r="Q96" s="248"/>
      <c r="R96" s="248"/>
      <c r="S96" s="30">
        <v>1</v>
      </c>
      <c r="T96" s="248">
        <v>0</v>
      </c>
      <c r="U96" s="248"/>
      <c r="V96" s="248"/>
      <c r="W96" s="30">
        <v>1</v>
      </c>
      <c r="X96" s="248">
        <v>0</v>
      </c>
      <c r="Y96" s="248"/>
      <c r="Z96" s="248"/>
      <c r="AA96" s="30">
        <v>1</v>
      </c>
      <c r="AB96" s="248">
        <v>0</v>
      </c>
      <c r="AC96" s="248"/>
      <c r="AD96" s="248"/>
      <c r="AE96" s="30">
        <v>1</v>
      </c>
      <c r="AF96" s="248">
        <v>0</v>
      </c>
      <c r="AG96" s="248"/>
      <c r="AH96" s="73"/>
      <c r="AI96" s="29">
        <v>0</v>
      </c>
      <c r="AJ96" s="248"/>
      <c r="AK96" s="248"/>
      <c r="AL96" s="248"/>
      <c r="AM96" s="29">
        <v>0</v>
      </c>
      <c r="AN96" s="248"/>
      <c r="AO96" s="248"/>
      <c r="AP96" s="248"/>
      <c r="AQ96" s="29">
        <v>0</v>
      </c>
      <c r="AR96" s="248"/>
      <c r="AS96" s="248"/>
      <c r="AT96" s="248"/>
      <c r="AU96" s="135">
        <v>0</v>
      </c>
      <c r="AV96" s="248"/>
      <c r="AW96" s="248"/>
      <c r="AX96" s="248"/>
      <c r="AY96" s="128">
        <f t="shared" si="32"/>
        <v>8</v>
      </c>
    </row>
    <row r="97" spans="1:51" ht="60">
      <c r="A97" s="37"/>
      <c r="B97" s="6" t="s">
        <v>95</v>
      </c>
      <c r="C97" s="29">
        <v>2</v>
      </c>
      <c r="D97" s="24">
        <f>D89+D90+D94+D95+D96</f>
        <v>559</v>
      </c>
      <c r="E97" s="24">
        <f t="shared" ref="E97:AH97" si="33">E89+E90+E94+E95+E96</f>
        <v>327</v>
      </c>
      <c r="F97" s="24">
        <f t="shared" si="33"/>
        <v>223</v>
      </c>
      <c r="G97" s="29">
        <v>2</v>
      </c>
      <c r="H97" s="24">
        <f t="shared" si="33"/>
        <v>677</v>
      </c>
      <c r="I97" s="24">
        <f t="shared" si="33"/>
        <v>667</v>
      </c>
      <c r="J97" s="24">
        <f t="shared" si="33"/>
        <v>551</v>
      </c>
      <c r="K97" s="29">
        <v>2</v>
      </c>
      <c r="L97" s="24">
        <f t="shared" si="33"/>
        <v>340</v>
      </c>
      <c r="M97" s="24">
        <f t="shared" si="33"/>
        <v>344</v>
      </c>
      <c r="N97" s="24">
        <f t="shared" si="33"/>
        <v>239</v>
      </c>
      <c r="O97" s="29">
        <v>1</v>
      </c>
      <c r="P97" s="24">
        <f t="shared" si="33"/>
        <v>266</v>
      </c>
      <c r="Q97" s="24">
        <f t="shared" si="33"/>
        <v>246</v>
      </c>
      <c r="R97" s="24">
        <f t="shared" si="33"/>
        <v>107</v>
      </c>
      <c r="S97" s="29">
        <v>1</v>
      </c>
      <c r="T97" s="24">
        <f t="shared" si="33"/>
        <v>308</v>
      </c>
      <c r="U97" s="24">
        <f t="shared" si="33"/>
        <v>304</v>
      </c>
      <c r="V97" s="24">
        <f t="shared" si="33"/>
        <v>6</v>
      </c>
      <c r="W97" s="29">
        <v>2</v>
      </c>
      <c r="X97" s="24">
        <f t="shared" si="33"/>
        <v>624</v>
      </c>
      <c r="Y97" s="24">
        <f t="shared" si="33"/>
        <v>618</v>
      </c>
      <c r="Z97" s="24">
        <f t="shared" si="33"/>
        <v>476</v>
      </c>
      <c r="AA97" s="29">
        <v>2</v>
      </c>
      <c r="AB97" s="24">
        <f t="shared" si="33"/>
        <v>195</v>
      </c>
      <c r="AC97" s="24">
        <f t="shared" si="33"/>
        <v>191</v>
      </c>
      <c r="AD97" s="24">
        <f t="shared" si="33"/>
        <v>73</v>
      </c>
      <c r="AE97" s="29">
        <v>2</v>
      </c>
      <c r="AF97" s="24">
        <f t="shared" si="33"/>
        <v>231</v>
      </c>
      <c r="AG97" s="24">
        <f t="shared" si="33"/>
        <v>225</v>
      </c>
      <c r="AH97" s="74">
        <f t="shared" si="33"/>
        <v>91</v>
      </c>
      <c r="AI97" s="29">
        <v>0</v>
      </c>
      <c r="AJ97" s="248"/>
      <c r="AK97" s="248"/>
      <c r="AL97" s="248"/>
      <c r="AM97" s="29">
        <v>0</v>
      </c>
      <c r="AN97" s="248"/>
      <c r="AO97" s="248"/>
      <c r="AP97" s="248"/>
      <c r="AQ97" s="29">
        <v>0</v>
      </c>
      <c r="AR97" s="248"/>
      <c r="AS97" s="248"/>
      <c r="AT97" s="248"/>
      <c r="AU97" s="135">
        <v>0</v>
      </c>
      <c r="AV97" s="248"/>
      <c r="AW97" s="248"/>
      <c r="AX97" s="248"/>
      <c r="AY97" s="128">
        <f t="shared" si="32"/>
        <v>14</v>
      </c>
    </row>
    <row r="98" spans="1:51" s="27" customFormat="1" ht="15" customHeight="1">
      <c r="A98" s="167"/>
      <c r="B98" s="172" t="s">
        <v>79</v>
      </c>
      <c r="C98" s="29">
        <v>2</v>
      </c>
      <c r="D98" s="248">
        <v>10</v>
      </c>
      <c r="E98" s="56">
        <v>10</v>
      </c>
      <c r="F98" s="248">
        <v>2</v>
      </c>
      <c r="G98" s="29">
        <v>2</v>
      </c>
      <c r="H98" s="248">
        <v>8</v>
      </c>
      <c r="I98" s="248">
        <v>8</v>
      </c>
      <c r="J98" s="248">
        <v>0</v>
      </c>
      <c r="K98" s="29">
        <v>2</v>
      </c>
      <c r="L98" s="248">
        <v>4</v>
      </c>
      <c r="M98" s="248">
        <v>4</v>
      </c>
      <c r="N98" s="248">
        <v>4</v>
      </c>
      <c r="O98" s="29">
        <v>2</v>
      </c>
      <c r="P98" s="248">
        <v>0</v>
      </c>
      <c r="Q98" s="248">
        <v>0</v>
      </c>
      <c r="R98" s="248">
        <v>0</v>
      </c>
      <c r="S98" s="29">
        <v>2</v>
      </c>
      <c r="T98" s="248">
        <v>5</v>
      </c>
      <c r="U98" s="24">
        <v>5</v>
      </c>
      <c r="V98" s="248">
        <v>0</v>
      </c>
      <c r="W98" s="29">
        <v>2</v>
      </c>
      <c r="X98" s="248">
        <v>0</v>
      </c>
      <c r="Y98" s="248">
        <v>0</v>
      </c>
      <c r="Z98" s="248">
        <v>0</v>
      </c>
      <c r="AA98" s="29">
        <v>2</v>
      </c>
      <c r="AB98" s="248">
        <v>2</v>
      </c>
      <c r="AC98" s="248">
        <v>2</v>
      </c>
      <c r="AD98" s="248">
        <v>2</v>
      </c>
      <c r="AE98" s="29">
        <v>2</v>
      </c>
      <c r="AF98" s="248">
        <v>2</v>
      </c>
      <c r="AG98" s="248">
        <v>0</v>
      </c>
      <c r="AH98" s="73">
        <v>0</v>
      </c>
      <c r="AI98" s="29">
        <v>0</v>
      </c>
      <c r="AJ98" s="248">
        <v>0</v>
      </c>
      <c r="AK98" s="248">
        <v>0</v>
      </c>
      <c r="AL98" s="248">
        <v>0</v>
      </c>
      <c r="AM98" s="29">
        <v>1</v>
      </c>
      <c r="AN98" s="248">
        <v>0</v>
      </c>
      <c r="AO98" s="248">
        <v>0</v>
      </c>
      <c r="AP98" s="248">
        <v>0</v>
      </c>
      <c r="AQ98" s="29">
        <v>0</v>
      </c>
      <c r="AR98" s="248">
        <v>0</v>
      </c>
      <c r="AS98" s="248">
        <v>0</v>
      </c>
      <c r="AT98" s="248">
        <v>0</v>
      </c>
      <c r="AU98" s="135">
        <v>0</v>
      </c>
      <c r="AV98" s="248">
        <v>0</v>
      </c>
      <c r="AW98" s="248">
        <v>0</v>
      </c>
      <c r="AX98" s="248">
        <v>0</v>
      </c>
      <c r="AY98" s="128">
        <f t="shared" si="32"/>
        <v>17</v>
      </c>
    </row>
    <row r="99" spans="1:51" ht="75">
      <c r="A99" s="249"/>
      <c r="B99" s="250" t="s">
        <v>123</v>
      </c>
      <c r="C99" s="29">
        <v>1</v>
      </c>
      <c r="D99" s="248">
        <v>0</v>
      </c>
      <c r="E99" s="248">
        <v>0</v>
      </c>
      <c r="F99" s="248">
        <v>0</v>
      </c>
      <c r="G99" s="29">
        <v>1</v>
      </c>
      <c r="H99" s="248">
        <v>0</v>
      </c>
      <c r="I99" s="248">
        <v>0</v>
      </c>
      <c r="J99" s="248">
        <v>0</v>
      </c>
      <c r="K99" s="29">
        <v>1</v>
      </c>
      <c r="L99" s="248">
        <v>411</v>
      </c>
      <c r="M99" s="248">
        <v>411</v>
      </c>
      <c r="N99" s="248">
        <v>0</v>
      </c>
      <c r="O99" s="29">
        <v>1</v>
      </c>
      <c r="P99" s="248">
        <v>0</v>
      </c>
      <c r="Q99" s="248">
        <v>0</v>
      </c>
      <c r="R99" s="248">
        <v>0</v>
      </c>
      <c r="S99" s="29">
        <v>1</v>
      </c>
      <c r="T99" s="248">
        <v>0</v>
      </c>
      <c r="U99" s="248">
        <v>0</v>
      </c>
      <c r="V99" s="248"/>
      <c r="W99" s="29">
        <v>1</v>
      </c>
      <c r="X99" s="248">
        <v>0</v>
      </c>
      <c r="Y99" s="248">
        <v>0</v>
      </c>
      <c r="Z99" s="248">
        <v>0</v>
      </c>
      <c r="AA99" s="29">
        <v>1</v>
      </c>
      <c r="AB99" s="248">
        <v>0</v>
      </c>
      <c r="AC99" s="248"/>
      <c r="AD99" s="248"/>
      <c r="AE99" s="29">
        <v>1</v>
      </c>
      <c r="AF99" s="248">
        <v>0</v>
      </c>
      <c r="AG99" s="248"/>
      <c r="AH99" s="73"/>
      <c r="AI99" s="29">
        <v>0</v>
      </c>
      <c r="AJ99" s="248"/>
      <c r="AK99" s="248"/>
      <c r="AL99" s="248"/>
      <c r="AM99" s="29">
        <v>0</v>
      </c>
      <c r="AN99" s="248"/>
      <c r="AO99" s="248"/>
      <c r="AP99" s="248"/>
      <c r="AQ99" s="29">
        <v>0</v>
      </c>
      <c r="AR99" s="248"/>
      <c r="AS99" s="248"/>
      <c r="AT99" s="248"/>
      <c r="AU99" s="135">
        <v>0</v>
      </c>
      <c r="AV99" s="248"/>
      <c r="AW99" s="248"/>
      <c r="AX99" s="248"/>
      <c r="AY99" s="128">
        <f t="shared" si="32"/>
        <v>8</v>
      </c>
    </row>
    <row r="100" spans="1:51" ht="45">
      <c r="A100" s="249"/>
      <c r="B100" s="251" t="s">
        <v>124</v>
      </c>
      <c r="C100" s="29">
        <v>0</v>
      </c>
      <c r="D100" s="248"/>
      <c r="E100" s="248"/>
      <c r="F100" s="248"/>
      <c r="G100" s="29">
        <v>0</v>
      </c>
      <c r="H100" s="248"/>
      <c r="I100" s="248"/>
      <c r="J100" s="248"/>
      <c r="K100" s="29">
        <v>0</v>
      </c>
      <c r="L100" s="248"/>
      <c r="M100" s="248"/>
      <c r="N100" s="248"/>
      <c r="O100" s="29">
        <v>0</v>
      </c>
      <c r="P100" s="248"/>
      <c r="Q100" s="248"/>
      <c r="R100" s="248"/>
      <c r="S100" s="29">
        <v>0</v>
      </c>
      <c r="T100" s="248"/>
      <c r="U100" s="248"/>
      <c r="V100" s="248"/>
      <c r="W100" s="29">
        <v>0</v>
      </c>
      <c r="X100" s="248"/>
      <c r="Y100" s="248"/>
      <c r="Z100" s="248"/>
      <c r="AA100" s="29">
        <v>0</v>
      </c>
      <c r="AB100" s="248"/>
      <c r="AC100" s="248"/>
      <c r="AD100" s="248"/>
      <c r="AE100" s="29">
        <v>0</v>
      </c>
      <c r="AF100" s="248"/>
      <c r="AG100" s="248"/>
      <c r="AH100" s="73"/>
      <c r="AI100" s="29">
        <v>2</v>
      </c>
      <c r="AJ100" s="248"/>
      <c r="AK100" s="248"/>
      <c r="AL100" s="248"/>
      <c r="AM100" s="29">
        <v>0</v>
      </c>
      <c r="AN100" s="248"/>
      <c r="AO100" s="248"/>
      <c r="AP100" s="248"/>
      <c r="AQ100" s="29">
        <v>0</v>
      </c>
      <c r="AR100" s="248"/>
      <c r="AS100" s="248"/>
      <c r="AT100" s="248"/>
      <c r="AU100" s="133">
        <v>0</v>
      </c>
      <c r="AV100" s="248"/>
      <c r="AW100" s="248"/>
      <c r="AX100" s="248"/>
      <c r="AY100" s="128">
        <f t="shared" si="32"/>
        <v>2</v>
      </c>
    </row>
    <row r="101" spans="1:51" ht="60">
      <c r="A101" s="249"/>
      <c r="B101" s="170" t="s">
        <v>125</v>
      </c>
      <c r="C101" s="149">
        <v>0</v>
      </c>
      <c r="D101" s="56">
        <v>0</v>
      </c>
      <c r="E101" s="56">
        <v>0</v>
      </c>
      <c r="F101" s="56">
        <v>0</v>
      </c>
      <c r="G101" s="149">
        <v>0</v>
      </c>
      <c r="H101" s="56">
        <v>0</v>
      </c>
      <c r="I101" s="56">
        <v>0</v>
      </c>
      <c r="J101" s="56">
        <v>0</v>
      </c>
      <c r="K101" s="149">
        <v>1</v>
      </c>
      <c r="L101" s="56">
        <v>0</v>
      </c>
      <c r="M101" s="56">
        <v>0</v>
      </c>
      <c r="N101" s="56">
        <v>0</v>
      </c>
      <c r="O101" s="149">
        <v>1</v>
      </c>
      <c r="P101" s="56">
        <v>0</v>
      </c>
      <c r="Q101" s="56">
        <v>0</v>
      </c>
      <c r="R101" s="56">
        <v>0</v>
      </c>
      <c r="S101" s="149">
        <v>1</v>
      </c>
      <c r="T101" s="56">
        <v>0</v>
      </c>
      <c r="U101" s="56">
        <v>0</v>
      </c>
      <c r="V101" s="56">
        <v>0</v>
      </c>
      <c r="W101" s="149">
        <v>0</v>
      </c>
      <c r="X101" s="56">
        <v>0</v>
      </c>
      <c r="Y101" s="56">
        <v>0</v>
      </c>
      <c r="Z101" s="56">
        <v>0</v>
      </c>
      <c r="AA101" s="149">
        <v>0</v>
      </c>
      <c r="AB101" s="56">
        <v>0</v>
      </c>
      <c r="AC101" s="56">
        <v>0</v>
      </c>
      <c r="AD101" s="56">
        <v>0</v>
      </c>
      <c r="AE101" s="149">
        <v>0</v>
      </c>
      <c r="AF101" s="56">
        <v>0</v>
      </c>
      <c r="AG101" s="56">
        <v>0</v>
      </c>
      <c r="AH101" s="75">
        <v>0</v>
      </c>
      <c r="AI101" s="149">
        <v>0</v>
      </c>
      <c r="AJ101" s="56">
        <v>486</v>
      </c>
      <c r="AK101" s="56">
        <v>486</v>
      </c>
      <c r="AL101" s="56">
        <v>486</v>
      </c>
      <c r="AM101" s="149"/>
      <c r="AN101" s="56">
        <v>0</v>
      </c>
      <c r="AO101" s="56">
        <v>0</v>
      </c>
      <c r="AP101" s="56">
        <v>0</v>
      </c>
      <c r="AQ101" s="149">
        <v>0</v>
      </c>
      <c r="AR101" s="56">
        <v>0</v>
      </c>
      <c r="AS101" s="56">
        <v>0</v>
      </c>
      <c r="AT101" s="56">
        <v>0</v>
      </c>
      <c r="AU101" s="129"/>
      <c r="AV101" s="56">
        <v>0</v>
      </c>
      <c r="AW101" s="56">
        <v>0</v>
      </c>
      <c r="AX101" s="56">
        <v>0</v>
      </c>
      <c r="AY101" s="128">
        <f t="shared" si="32"/>
        <v>3</v>
      </c>
    </row>
    <row r="102" spans="1:51" ht="75">
      <c r="A102" s="249"/>
      <c r="B102" s="116" t="s">
        <v>126</v>
      </c>
      <c r="C102" s="101">
        <v>1</v>
      </c>
      <c r="D102" s="102">
        <v>0</v>
      </c>
      <c r="E102" s="102">
        <v>0</v>
      </c>
      <c r="F102" s="102">
        <v>0</v>
      </c>
      <c r="G102" s="101">
        <v>1</v>
      </c>
      <c r="H102" s="102">
        <v>0</v>
      </c>
      <c r="I102" s="102">
        <v>0</v>
      </c>
      <c r="J102" s="102">
        <v>0</v>
      </c>
      <c r="K102" s="101">
        <v>1</v>
      </c>
      <c r="L102" s="102">
        <v>86</v>
      </c>
      <c r="M102" s="102">
        <v>86</v>
      </c>
      <c r="N102" s="102">
        <v>20</v>
      </c>
      <c r="O102" s="101">
        <v>1</v>
      </c>
      <c r="P102" s="102">
        <v>62</v>
      </c>
      <c r="Q102" s="102">
        <v>62</v>
      </c>
      <c r="R102" s="102">
        <v>9</v>
      </c>
      <c r="S102" s="101">
        <v>1</v>
      </c>
      <c r="T102" s="102">
        <v>160</v>
      </c>
      <c r="U102" s="102">
        <v>160</v>
      </c>
      <c r="V102" s="102">
        <v>39</v>
      </c>
      <c r="W102" s="101">
        <v>1</v>
      </c>
      <c r="X102" s="102">
        <v>0</v>
      </c>
      <c r="Y102" s="102">
        <v>0</v>
      </c>
      <c r="Z102" s="102">
        <v>0</v>
      </c>
      <c r="AA102" s="101">
        <v>1</v>
      </c>
      <c r="AB102" s="102">
        <v>0</v>
      </c>
      <c r="AC102" s="102">
        <v>0</v>
      </c>
      <c r="AD102" s="102">
        <v>0</v>
      </c>
      <c r="AE102" s="101">
        <v>1</v>
      </c>
      <c r="AF102" s="102">
        <v>0</v>
      </c>
      <c r="AG102" s="102">
        <v>0</v>
      </c>
      <c r="AH102" s="104">
        <v>0</v>
      </c>
      <c r="AI102" s="101">
        <v>0</v>
      </c>
      <c r="AJ102" s="102">
        <v>0</v>
      </c>
      <c r="AK102" s="102">
        <v>0</v>
      </c>
      <c r="AL102" s="102">
        <v>0</v>
      </c>
      <c r="AM102" s="101">
        <v>0</v>
      </c>
      <c r="AN102" s="102">
        <v>0</v>
      </c>
      <c r="AO102" s="102">
        <v>0</v>
      </c>
      <c r="AP102" s="102">
        <v>0</v>
      </c>
      <c r="AQ102" s="101">
        <v>1</v>
      </c>
      <c r="AR102" s="102">
        <v>42</v>
      </c>
      <c r="AS102" s="102">
        <v>42</v>
      </c>
      <c r="AT102" s="102">
        <v>9</v>
      </c>
      <c r="AU102" s="134">
        <v>0</v>
      </c>
      <c r="AV102" s="102">
        <v>0</v>
      </c>
      <c r="AW102" s="102">
        <v>0</v>
      </c>
      <c r="AX102" s="102">
        <v>0</v>
      </c>
      <c r="AY102" s="128">
        <f t="shared" si="32"/>
        <v>9</v>
      </c>
    </row>
    <row r="103" spans="1:51" ht="90.75" thickBot="1">
      <c r="A103" s="249"/>
      <c r="B103" s="169" t="s">
        <v>127</v>
      </c>
      <c r="C103" s="30">
        <v>1</v>
      </c>
      <c r="D103" s="248">
        <v>95</v>
      </c>
      <c r="E103" s="248">
        <v>95</v>
      </c>
      <c r="F103" s="248">
        <v>0</v>
      </c>
      <c r="G103" s="30">
        <v>1</v>
      </c>
      <c r="H103" s="248">
        <v>97</v>
      </c>
      <c r="I103" s="248">
        <v>95</v>
      </c>
      <c r="J103" s="248">
        <v>0</v>
      </c>
      <c r="K103" s="30">
        <v>1</v>
      </c>
      <c r="L103" s="248">
        <v>42</v>
      </c>
      <c r="M103" s="248">
        <v>42</v>
      </c>
      <c r="N103" s="248">
        <v>0</v>
      </c>
      <c r="O103" s="30">
        <v>1</v>
      </c>
      <c r="P103" s="248">
        <v>42</v>
      </c>
      <c r="Q103" s="248">
        <v>42</v>
      </c>
      <c r="R103" s="248">
        <v>0</v>
      </c>
      <c r="S103" s="30">
        <v>1</v>
      </c>
      <c r="T103" s="248">
        <v>104</v>
      </c>
      <c r="U103" s="248">
        <v>104</v>
      </c>
      <c r="V103" s="248">
        <v>0</v>
      </c>
      <c r="W103" s="30">
        <v>1</v>
      </c>
      <c r="X103" s="248">
        <v>97</v>
      </c>
      <c r="Y103" s="248">
        <v>97</v>
      </c>
      <c r="Z103" s="248">
        <v>0</v>
      </c>
      <c r="AA103" s="30">
        <v>1</v>
      </c>
      <c r="AB103" s="248">
        <v>50</v>
      </c>
      <c r="AC103" s="248">
        <v>50</v>
      </c>
      <c r="AD103" s="248">
        <v>0</v>
      </c>
      <c r="AE103" s="30">
        <v>1</v>
      </c>
      <c r="AF103" s="248">
        <v>135</v>
      </c>
      <c r="AG103" s="248">
        <v>135</v>
      </c>
      <c r="AH103" s="73">
        <v>0</v>
      </c>
      <c r="AI103" s="30">
        <v>0</v>
      </c>
      <c r="AJ103" s="248">
        <v>0</v>
      </c>
      <c r="AK103" s="248">
        <v>0</v>
      </c>
      <c r="AL103" s="248">
        <v>0</v>
      </c>
      <c r="AM103" s="30">
        <v>0</v>
      </c>
      <c r="AN103" s="248">
        <v>0</v>
      </c>
      <c r="AO103" s="248">
        <v>0</v>
      </c>
      <c r="AP103" s="248">
        <v>0</v>
      </c>
      <c r="AQ103" s="29">
        <v>0</v>
      </c>
      <c r="AR103" s="248">
        <v>122</v>
      </c>
      <c r="AS103" s="248">
        <v>122</v>
      </c>
      <c r="AT103" s="248">
        <v>0</v>
      </c>
      <c r="AU103" s="30">
        <f t="shared" ref="AU103" si="34">AU94+AU95+AU96+AU97+AU98+AU99+AU100+AU102</f>
        <v>0</v>
      </c>
      <c r="AV103" s="248">
        <v>0</v>
      </c>
      <c r="AW103" s="248">
        <v>0</v>
      </c>
      <c r="AX103" s="248">
        <v>0</v>
      </c>
      <c r="AY103" s="87">
        <f t="shared" si="32"/>
        <v>8</v>
      </c>
    </row>
    <row r="104" spans="1:51" ht="29.25" thickBot="1">
      <c r="A104" s="249"/>
      <c r="B104" s="10" t="s">
        <v>80</v>
      </c>
      <c r="C104" s="29">
        <f>C103+C102+C101+C100+C99+C98+C97+C96+C95</f>
        <v>10</v>
      </c>
      <c r="D104" s="59">
        <f t="shared" ref="D104:G104" si="35">D103+D102+D101+D100+D99+D98+D97+D96+D95</f>
        <v>675</v>
      </c>
      <c r="E104" s="59">
        <f t="shared" si="35"/>
        <v>443</v>
      </c>
      <c r="F104" s="59">
        <f t="shared" si="35"/>
        <v>232</v>
      </c>
      <c r="G104" s="29">
        <f t="shared" si="35"/>
        <v>10</v>
      </c>
      <c r="H104" s="58">
        <f t="shared" ref="H104:AX104" si="36">H95+H96+H97+H98+H99+H100+H101+H103</f>
        <v>822</v>
      </c>
      <c r="I104" s="58">
        <f t="shared" si="36"/>
        <v>810</v>
      </c>
      <c r="J104" s="58">
        <f t="shared" si="36"/>
        <v>573</v>
      </c>
      <c r="K104" s="29">
        <f t="shared" ref="K104" si="37">K103+K102+K101+K100+K99+K98+K97+K96+K95</f>
        <v>11</v>
      </c>
      <c r="L104" s="58">
        <f t="shared" si="36"/>
        <v>810</v>
      </c>
      <c r="M104" s="58">
        <f t="shared" si="36"/>
        <v>814</v>
      </c>
      <c r="N104" s="58">
        <f t="shared" si="36"/>
        <v>249</v>
      </c>
      <c r="O104" s="29">
        <f t="shared" ref="O104" si="38">O103+O102+O101+O100+O99+O98+O97+O96+O95</f>
        <v>10</v>
      </c>
      <c r="P104" s="58">
        <f t="shared" si="36"/>
        <v>334</v>
      </c>
      <c r="Q104" s="58">
        <f t="shared" si="36"/>
        <v>314</v>
      </c>
      <c r="R104" s="58">
        <f t="shared" si="36"/>
        <v>110</v>
      </c>
      <c r="S104" s="29">
        <f t="shared" ref="S104" si="39">S103+S102+S101+S100+S99+S98+S97+S96+S95</f>
        <v>10</v>
      </c>
      <c r="T104" s="58">
        <f t="shared" si="36"/>
        <v>445</v>
      </c>
      <c r="U104" s="58">
        <f t="shared" si="36"/>
        <v>441</v>
      </c>
      <c r="V104" s="58">
        <f t="shared" si="36"/>
        <v>10</v>
      </c>
      <c r="W104" s="29">
        <f t="shared" ref="W104" si="40">W103+W102+W101+W100+W99+W98+W97+W96+W95</f>
        <v>10</v>
      </c>
      <c r="X104" s="58">
        <f t="shared" si="36"/>
        <v>729</v>
      </c>
      <c r="Y104" s="58">
        <f t="shared" si="36"/>
        <v>723</v>
      </c>
      <c r="Z104" s="58">
        <f t="shared" si="36"/>
        <v>480</v>
      </c>
      <c r="AA104" s="29">
        <f t="shared" ref="AA104" si="41">AA103+AA102+AA101+AA100+AA99+AA98+AA97+AA96+AA95</f>
        <v>10</v>
      </c>
      <c r="AB104" s="58">
        <f t="shared" si="36"/>
        <v>252</v>
      </c>
      <c r="AC104" s="58">
        <f t="shared" si="36"/>
        <v>248</v>
      </c>
      <c r="AD104" s="58">
        <f t="shared" si="36"/>
        <v>80</v>
      </c>
      <c r="AE104" s="29">
        <f t="shared" ref="AE104" si="42">AE103+AE102+AE101+AE100+AE99+AE98+AE97+AE96+AE95</f>
        <v>10</v>
      </c>
      <c r="AF104" s="58">
        <f t="shared" si="36"/>
        <v>373</v>
      </c>
      <c r="AG104" s="58">
        <f t="shared" si="36"/>
        <v>365</v>
      </c>
      <c r="AH104" s="58">
        <f t="shared" si="36"/>
        <v>96</v>
      </c>
      <c r="AI104" s="29">
        <f t="shared" ref="AI104" si="43">AI103+AI102+AI101+AI100+AI99+AI98+AI97+AI96+AI95</f>
        <v>2</v>
      </c>
      <c r="AJ104" s="58">
        <f t="shared" si="36"/>
        <v>486</v>
      </c>
      <c r="AK104" s="58">
        <f t="shared" si="36"/>
        <v>486</v>
      </c>
      <c r="AL104" s="58">
        <f t="shared" si="36"/>
        <v>486</v>
      </c>
      <c r="AM104" s="29">
        <f t="shared" ref="AM104" si="44">AM103+AM102+AM101+AM100+AM99+AM98+AM97+AM96+AM95</f>
        <v>1</v>
      </c>
      <c r="AN104" s="58">
        <f t="shared" si="36"/>
        <v>0</v>
      </c>
      <c r="AO104" s="58">
        <f t="shared" si="36"/>
        <v>0</v>
      </c>
      <c r="AP104" s="58">
        <f t="shared" si="36"/>
        <v>0</v>
      </c>
      <c r="AQ104" s="29">
        <f t="shared" ref="AQ104" si="45">AQ103+AQ102+AQ101+AQ100+AQ99+AQ98+AQ97+AQ96+AQ95</f>
        <v>1</v>
      </c>
      <c r="AR104" s="58">
        <f t="shared" si="36"/>
        <v>122</v>
      </c>
      <c r="AS104" s="58">
        <f t="shared" si="36"/>
        <v>122</v>
      </c>
      <c r="AT104" s="58">
        <f t="shared" si="36"/>
        <v>0</v>
      </c>
      <c r="AU104" s="29">
        <f t="shared" ref="AU104" si="46">AU103+AU102+AU101+AU100+AU99+AU98+AU97+AU96+AU95</f>
        <v>0</v>
      </c>
      <c r="AV104" s="58">
        <f t="shared" si="36"/>
        <v>0</v>
      </c>
      <c r="AW104" s="58">
        <f t="shared" si="36"/>
        <v>0</v>
      </c>
      <c r="AX104" s="58">
        <f t="shared" si="36"/>
        <v>0</v>
      </c>
      <c r="AY104" s="88">
        <f>AU104+AQ104+AM104+AI104+AE104+AA104+W104+S104+O104+K104+G104+C104</f>
        <v>85</v>
      </c>
    </row>
    <row r="105" spans="1:51" ht="45.75" thickBot="1">
      <c r="A105" s="249"/>
      <c r="B105" s="9" t="s">
        <v>81</v>
      </c>
      <c r="C105" s="29">
        <v>1</v>
      </c>
      <c r="D105" s="248">
        <v>1117</v>
      </c>
      <c r="E105" s="248">
        <v>945</v>
      </c>
      <c r="F105" s="248">
        <v>564</v>
      </c>
      <c r="G105" s="29">
        <v>1</v>
      </c>
      <c r="H105" s="248">
        <v>1513</v>
      </c>
      <c r="I105" s="248">
        <v>1482</v>
      </c>
      <c r="J105" s="248">
        <v>709</v>
      </c>
      <c r="K105" s="29">
        <v>1</v>
      </c>
      <c r="L105" s="248">
        <v>603</v>
      </c>
      <c r="M105" s="248">
        <v>588</v>
      </c>
      <c r="N105" s="248">
        <v>247</v>
      </c>
      <c r="O105" s="29">
        <v>1</v>
      </c>
      <c r="P105" s="248">
        <v>1552</v>
      </c>
      <c r="Q105" s="248">
        <v>1519</v>
      </c>
      <c r="R105" s="248">
        <v>1044</v>
      </c>
      <c r="S105" s="29">
        <v>1</v>
      </c>
      <c r="T105" s="248">
        <v>1407</v>
      </c>
      <c r="U105" s="24">
        <v>1368</v>
      </c>
      <c r="V105" s="248">
        <v>0</v>
      </c>
      <c r="W105" s="29">
        <v>1</v>
      </c>
      <c r="X105" s="248">
        <v>733</v>
      </c>
      <c r="Y105" s="248">
        <v>721</v>
      </c>
      <c r="Z105" s="248">
        <v>501</v>
      </c>
      <c r="AA105" s="29">
        <v>1</v>
      </c>
      <c r="AB105" s="248">
        <v>1117</v>
      </c>
      <c r="AC105" s="248">
        <v>945</v>
      </c>
      <c r="AD105" s="248">
        <v>602</v>
      </c>
      <c r="AE105" s="29">
        <v>1</v>
      </c>
      <c r="AF105" s="248">
        <v>1513</v>
      </c>
      <c r="AG105" s="248">
        <v>1482</v>
      </c>
      <c r="AH105" s="73">
        <v>476</v>
      </c>
      <c r="AI105" s="29">
        <v>0</v>
      </c>
      <c r="AJ105" s="248">
        <v>0</v>
      </c>
      <c r="AK105" s="248">
        <v>0</v>
      </c>
      <c r="AL105" s="248">
        <v>0</v>
      </c>
      <c r="AM105" s="29">
        <v>0</v>
      </c>
      <c r="AN105" s="248">
        <v>0</v>
      </c>
      <c r="AO105" s="248">
        <v>0</v>
      </c>
      <c r="AP105" s="248">
        <v>0</v>
      </c>
      <c r="AQ105" s="29">
        <v>0</v>
      </c>
      <c r="AR105" s="248">
        <v>603</v>
      </c>
      <c r="AS105" s="248">
        <v>588</v>
      </c>
      <c r="AT105" s="248">
        <v>277</v>
      </c>
      <c r="AU105" s="133">
        <v>0</v>
      </c>
      <c r="AV105" s="248">
        <v>0</v>
      </c>
      <c r="AW105" s="248">
        <v>0</v>
      </c>
      <c r="AX105" s="248">
        <v>0</v>
      </c>
      <c r="AY105" s="205">
        <f>C105+G105+K105+O105+S105+W105+AA105+AE105++AI105+AM105+AQ105+AU105</f>
        <v>8</v>
      </c>
    </row>
    <row r="106" spans="1:51" ht="45.75" thickBot="1">
      <c r="A106" s="249"/>
      <c r="B106" s="9" t="s">
        <v>82</v>
      </c>
      <c r="C106" s="149">
        <v>1</v>
      </c>
      <c r="D106" s="56">
        <v>0</v>
      </c>
      <c r="E106" s="56"/>
      <c r="F106" s="56"/>
      <c r="G106" s="149">
        <v>1</v>
      </c>
      <c r="H106" s="56">
        <v>0</v>
      </c>
      <c r="I106" s="56"/>
      <c r="J106" s="56"/>
      <c r="K106" s="149">
        <v>1</v>
      </c>
      <c r="L106" s="56">
        <v>0</v>
      </c>
      <c r="M106" s="56"/>
      <c r="N106" s="56"/>
      <c r="O106" s="149">
        <v>1</v>
      </c>
      <c r="P106" s="56">
        <v>0</v>
      </c>
      <c r="Q106" s="56"/>
      <c r="R106" s="56"/>
      <c r="S106" s="149">
        <v>1</v>
      </c>
      <c r="T106" s="56">
        <v>0</v>
      </c>
      <c r="U106" s="56"/>
      <c r="V106" s="56"/>
      <c r="W106" s="149">
        <v>1</v>
      </c>
      <c r="X106" s="56">
        <v>0</v>
      </c>
      <c r="Y106" s="56"/>
      <c r="Z106" s="56"/>
      <c r="AA106" s="149">
        <v>1</v>
      </c>
      <c r="AB106" s="56">
        <v>0</v>
      </c>
      <c r="AC106" s="56"/>
      <c r="AD106" s="56"/>
      <c r="AE106" s="149">
        <v>1</v>
      </c>
      <c r="AF106" s="56">
        <v>0</v>
      </c>
      <c r="AG106" s="56"/>
      <c r="AH106" s="75"/>
      <c r="AI106" s="149">
        <v>0</v>
      </c>
      <c r="AJ106" s="56"/>
      <c r="AK106" s="56"/>
      <c r="AL106" s="56"/>
      <c r="AM106" s="149">
        <v>0</v>
      </c>
      <c r="AN106" s="56"/>
      <c r="AO106" s="56"/>
      <c r="AP106" s="56"/>
      <c r="AQ106" s="149">
        <v>0</v>
      </c>
      <c r="AR106" s="56"/>
      <c r="AS106" s="56"/>
      <c r="AT106" s="56"/>
      <c r="AU106" s="133">
        <v>0</v>
      </c>
      <c r="AV106" s="56"/>
      <c r="AW106" s="56"/>
      <c r="AX106" s="56"/>
      <c r="AY106" s="205">
        <f>C106+G106+K106+O106+S106+W106+AA106+AE106++AI106+AM106+AQ106+AU106</f>
        <v>8</v>
      </c>
    </row>
    <row r="107" spans="1:51" ht="45">
      <c r="A107" s="249"/>
      <c r="B107" s="116" t="s">
        <v>128</v>
      </c>
      <c r="C107" s="101">
        <v>0</v>
      </c>
      <c r="D107" s="102"/>
      <c r="E107" s="102"/>
      <c r="F107" s="102"/>
      <c r="G107" s="101">
        <v>0</v>
      </c>
      <c r="H107" s="102"/>
      <c r="I107" s="102"/>
      <c r="J107" s="102"/>
      <c r="K107" s="101">
        <v>0</v>
      </c>
      <c r="L107" s="102"/>
      <c r="M107" s="102"/>
      <c r="N107" s="102"/>
      <c r="O107" s="101">
        <v>0</v>
      </c>
      <c r="P107" s="102"/>
      <c r="Q107" s="102"/>
      <c r="R107" s="102"/>
      <c r="S107" s="101">
        <v>0</v>
      </c>
      <c r="T107" s="102"/>
      <c r="U107" s="102"/>
      <c r="V107" s="102"/>
      <c r="W107" s="101">
        <v>0</v>
      </c>
      <c r="X107" s="102"/>
      <c r="Y107" s="102"/>
      <c r="Z107" s="102"/>
      <c r="AA107" s="101">
        <v>0</v>
      </c>
      <c r="AB107" s="102"/>
      <c r="AC107" s="102"/>
      <c r="AD107" s="102"/>
      <c r="AE107" s="101">
        <v>0</v>
      </c>
      <c r="AF107" s="102"/>
      <c r="AG107" s="102"/>
      <c r="AH107" s="104"/>
      <c r="AI107" s="101">
        <v>0</v>
      </c>
      <c r="AJ107" s="102"/>
      <c r="AK107" s="102"/>
      <c r="AL107" s="102"/>
      <c r="AM107" s="101">
        <v>0</v>
      </c>
      <c r="AN107" s="102"/>
      <c r="AO107" s="102"/>
      <c r="AP107" s="102"/>
      <c r="AQ107" s="101">
        <v>1</v>
      </c>
      <c r="AR107" s="102"/>
      <c r="AS107" s="102"/>
      <c r="AT107" s="102"/>
      <c r="AU107" s="134">
        <v>0</v>
      </c>
      <c r="AV107" s="102"/>
      <c r="AW107" s="102"/>
      <c r="AX107" s="102"/>
      <c r="AY107" s="205">
        <f>C107+G107+K107+O107+S107+W107+AA107+AE107++AI107+AM107+AQ107+AU107</f>
        <v>1</v>
      </c>
    </row>
    <row r="108" spans="1:51" ht="60.75" thickBot="1">
      <c r="A108" s="249"/>
      <c r="B108" s="83" t="s">
        <v>129</v>
      </c>
      <c r="C108" s="29">
        <v>0</v>
      </c>
      <c r="D108" s="248"/>
      <c r="E108" s="248"/>
      <c r="F108" s="248"/>
      <c r="G108" s="29">
        <v>0</v>
      </c>
      <c r="H108" s="248"/>
      <c r="I108" s="248"/>
      <c r="J108" s="248"/>
      <c r="K108" s="29">
        <v>0</v>
      </c>
      <c r="L108" s="248"/>
      <c r="M108" s="248"/>
      <c r="N108" s="248"/>
      <c r="O108" s="29">
        <v>0</v>
      </c>
      <c r="P108" s="248"/>
      <c r="Q108" s="248"/>
      <c r="R108" s="248"/>
      <c r="S108" s="29">
        <v>0</v>
      </c>
      <c r="T108" s="248"/>
      <c r="U108" s="248"/>
      <c r="V108" s="248"/>
      <c r="W108" s="29">
        <v>0</v>
      </c>
      <c r="X108" s="248"/>
      <c r="Y108" s="248"/>
      <c r="Z108" s="248"/>
      <c r="AA108" s="29">
        <v>0</v>
      </c>
      <c r="AB108" s="248"/>
      <c r="AC108" s="248"/>
      <c r="AD108" s="248"/>
      <c r="AE108" s="29">
        <v>0</v>
      </c>
      <c r="AF108" s="248"/>
      <c r="AG108" s="248"/>
      <c r="AH108" s="73"/>
      <c r="AI108" s="29">
        <v>0</v>
      </c>
      <c r="AJ108" s="248"/>
      <c r="AK108" s="248"/>
      <c r="AL108" s="248"/>
      <c r="AM108" s="29">
        <v>0</v>
      </c>
      <c r="AN108" s="248"/>
      <c r="AO108" s="248"/>
      <c r="AP108" s="248"/>
      <c r="AQ108" s="29">
        <v>0</v>
      </c>
      <c r="AR108" s="248"/>
      <c r="AS108" s="248"/>
      <c r="AT108" s="248"/>
      <c r="AU108" s="29">
        <f t="shared" ref="AU108" si="47">AU104+AU105+AU106+AU107+AU107</f>
        <v>0</v>
      </c>
      <c r="AV108" s="248"/>
      <c r="AW108" s="248"/>
      <c r="AX108" s="248"/>
      <c r="AY108" s="88"/>
    </row>
    <row r="109" spans="1:51" ht="15.75" thickBot="1">
      <c r="A109" s="249"/>
      <c r="B109" s="7" t="s">
        <v>83</v>
      </c>
      <c r="C109" s="29">
        <f>C108+C107+C106+C105</f>
        <v>2</v>
      </c>
      <c r="D109" s="59">
        <f t="shared" ref="D109:AX109" si="48">D105+D106+D107+D108+D108</f>
        <v>1117</v>
      </c>
      <c r="E109" s="59">
        <f t="shared" si="48"/>
        <v>945</v>
      </c>
      <c r="F109" s="59">
        <f t="shared" si="48"/>
        <v>564</v>
      </c>
      <c r="G109" s="29">
        <v>2</v>
      </c>
      <c r="H109" s="59">
        <f t="shared" si="48"/>
        <v>1513</v>
      </c>
      <c r="I109" s="59">
        <f t="shared" si="48"/>
        <v>1482</v>
      </c>
      <c r="J109" s="59">
        <f t="shared" si="48"/>
        <v>709</v>
      </c>
      <c r="K109" s="29">
        <v>2</v>
      </c>
      <c r="L109" s="59">
        <f t="shared" si="48"/>
        <v>603</v>
      </c>
      <c r="M109" s="59">
        <f t="shared" si="48"/>
        <v>588</v>
      </c>
      <c r="N109" s="59">
        <f t="shared" si="48"/>
        <v>247</v>
      </c>
      <c r="O109" s="29">
        <v>2</v>
      </c>
      <c r="P109" s="59">
        <f t="shared" si="48"/>
        <v>1552</v>
      </c>
      <c r="Q109" s="59">
        <f t="shared" si="48"/>
        <v>1519</v>
      </c>
      <c r="R109" s="59">
        <f t="shared" si="48"/>
        <v>1044</v>
      </c>
      <c r="S109" s="29">
        <v>2</v>
      </c>
      <c r="T109" s="59">
        <f t="shared" si="48"/>
        <v>1407</v>
      </c>
      <c r="U109" s="59">
        <f t="shared" si="48"/>
        <v>1368</v>
      </c>
      <c r="V109" s="59">
        <f t="shared" si="48"/>
        <v>0</v>
      </c>
      <c r="W109" s="29">
        <v>2</v>
      </c>
      <c r="X109" s="59">
        <f t="shared" si="48"/>
        <v>733</v>
      </c>
      <c r="Y109" s="59">
        <f t="shared" si="48"/>
        <v>721</v>
      </c>
      <c r="Z109" s="59">
        <f t="shared" si="48"/>
        <v>501</v>
      </c>
      <c r="AA109" s="29">
        <v>2</v>
      </c>
      <c r="AB109" s="59">
        <f t="shared" si="48"/>
        <v>1117</v>
      </c>
      <c r="AC109" s="59">
        <f t="shared" si="48"/>
        <v>945</v>
      </c>
      <c r="AD109" s="59">
        <f t="shared" si="48"/>
        <v>602</v>
      </c>
      <c r="AE109" s="29">
        <v>2</v>
      </c>
      <c r="AF109" s="59">
        <f t="shared" si="48"/>
        <v>1513</v>
      </c>
      <c r="AG109" s="59">
        <f t="shared" si="48"/>
        <v>1482</v>
      </c>
      <c r="AH109" s="59">
        <f t="shared" si="48"/>
        <v>476</v>
      </c>
      <c r="AI109" s="29">
        <v>0</v>
      </c>
      <c r="AJ109" s="59">
        <f t="shared" si="48"/>
        <v>0</v>
      </c>
      <c r="AK109" s="59">
        <f t="shared" si="48"/>
        <v>0</v>
      </c>
      <c r="AL109" s="59">
        <f t="shared" si="48"/>
        <v>0</v>
      </c>
      <c r="AM109" s="29">
        <v>0</v>
      </c>
      <c r="AN109" s="59">
        <f t="shared" si="48"/>
        <v>0</v>
      </c>
      <c r="AO109" s="59">
        <f t="shared" si="48"/>
        <v>0</v>
      </c>
      <c r="AP109" s="59">
        <f t="shared" si="48"/>
        <v>0</v>
      </c>
      <c r="AQ109" s="29">
        <f t="shared" si="48"/>
        <v>1</v>
      </c>
      <c r="AR109" s="59">
        <f t="shared" si="48"/>
        <v>603</v>
      </c>
      <c r="AS109" s="59">
        <f t="shared" si="48"/>
        <v>588</v>
      </c>
      <c r="AT109" s="59">
        <f t="shared" si="48"/>
        <v>277</v>
      </c>
      <c r="AU109" s="135">
        <v>0</v>
      </c>
      <c r="AV109" s="59">
        <f t="shared" si="48"/>
        <v>0</v>
      </c>
      <c r="AW109" s="59">
        <f t="shared" si="48"/>
        <v>0</v>
      </c>
      <c r="AX109" s="59">
        <f t="shared" si="48"/>
        <v>0</v>
      </c>
      <c r="AY109" s="205">
        <f>C109+G109+K109+O109+S109+W109+AA109+AE109++AI109+AM109+AQ109+AU109</f>
        <v>17</v>
      </c>
    </row>
    <row r="110" spans="1:51" ht="60.75" thickBot="1">
      <c r="A110" s="249"/>
      <c r="B110" s="5" t="s">
        <v>84</v>
      </c>
      <c r="C110" s="30">
        <v>2</v>
      </c>
      <c r="D110" s="248">
        <v>0</v>
      </c>
      <c r="E110" s="56">
        <v>0</v>
      </c>
      <c r="F110" s="248">
        <v>0</v>
      </c>
      <c r="G110" s="30">
        <v>2</v>
      </c>
      <c r="H110" s="248">
        <v>0</v>
      </c>
      <c r="I110" s="248">
        <v>0</v>
      </c>
      <c r="J110" s="248">
        <v>0</v>
      </c>
      <c r="K110" s="29">
        <v>2</v>
      </c>
      <c r="L110" s="248">
        <v>0</v>
      </c>
      <c r="M110" s="248">
        <v>0</v>
      </c>
      <c r="N110" s="248">
        <v>0</v>
      </c>
      <c r="O110" s="29">
        <v>2</v>
      </c>
      <c r="P110" s="248">
        <v>0</v>
      </c>
      <c r="Q110" s="248">
        <v>0</v>
      </c>
      <c r="R110" s="248">
        <v>0</v>
      </c>
      <c r="S110" s="29">
        <v>2</v>
      </c>
      <c r="T110" s="248">
        <v>0</v>
      </c>
      <c r="U110" s="248">
        <v>0</v>
      </c>
      <c r="V110" s="248"/>
      <c r="W110" s="29">
        <v>2</v>
      </c>
      <c r="X110" s="248">
        <v>0</v>
      </c>
      <c r="Y110" s="248">
        <v>0</v>
      </c>
      <c r="Z110" s="248">
        <v>0</v>
      </c>
      <c r="AA110" s="29">
        <v>2</v>
      </c>
      <c r="AB110" s="248">
        <v>0</v>
      </c>
      <c r="AC110" s="248">
        <v>0</v>
      </c>
      <c r="AD110" s="248">
        <v>0</v>
      </c>
      <c r="AE110" s="29">
        <v>2</v>
      </c>
      <c r="AF110" s="248">
        <v>0</v>
      </c>
      <c r="AG110" s="248">
        <v>0</v>
      </c>
      <c r="AH110" s="73">
        <v>0</v>
      </c>
      <c r="AI110" s="29">
        <v>0</v>
      </c>
      <c r="AJ110" s="248">
        <v>0</v>
      </c>
      <c r="AK110" s="248">
        <v>0</v>
      </c>
      <c r="AL110" s="248">
        <v>0</v>
      </c>
      <c r="AM110" s="29">
        <v>0</v>
      </c>
      <c r="AN110" s="248">
        <v>0</v>
      </c>
      <c r="AO110" s="248">
        <v>0</v>
      </c>
      <c r="AP110" s="248">
        <v>0</v>
      </c>
      <c r="AQ110" s="29">
        <v>0</v>
      </c>
      <c r="AR110" s="248">
        <v>0</v>
      </c>
      <c r="AS110" s="248">
        <v>0</v>
      </c>
      <c r="AT110" s="248">
        <v>0</v>
      </c>
      <c r="AU110" s="135">
        <v>0</v>
      </c>
      <c r="AV110" s="248">
        <v>0</v>
      </c>
      <c r="AW110" s="248">
        <v>0</v>
      </c>
      <c r="AX110" s="248">
        <v>0</v>
      </c>
      <c r="AY110" s="205">
        <f t="shared" ref="AY110:AY116" si="49">C110+G110+K110+O110+S110+W110+AA110+AE110+AI110+AM110+AQ110+AU110</f>
        <v>16</v>
      </c>
    </row>
    <row r="111" spans="1:51" ht="45.75" thickBot="1">
      <c r="A111" s="249"/>
      <c r="B111" s="6" t="s">
        <v>85</v>
      </c>
      <c r="C111" s="29">
        <v>1</v>
      </c>
      <c r="D111" s="57">
        <v>20</v>
      </c>
      <c r="E111" s="57">
        <v>20</v>
      </c>
      <c r="F111" s="57">
        <v>20</v>
      </c>
      <c r="G111" s="29">
        <v>1</v>
      </c>
      <c r="H111" s="57">
        <v>30</v>
      </c>
      <c r="I111" s="57">
        <v>30</v>
      </c>
      <c r="J111" s="57">
        <v>30</v>
      </c>
      <c r="K111" s="29">
        <v>1</v>
      </c>
      <c r="L111" s="57">
        <v>15</v>
      </c>
      <c r="M111" s="57">
        <v>15</v>
      </c>
      <c r="N111" s="57">
        <v>15</v>
      </c>
      <c r="O111" s="29">
        <v>1</v>
      </c>
      <c r="P111" s="57">
        <v>20</v>
      </c>
      <c r="Q111" s="57">
        <v>20</v>
      </c>
      <c r="R111" s="57">
        <v>20</v>
      </c>
      <c r="S111" s="29">
        <v>1</v>
      </c>
      <c r="T111" s="57">
        <v>15</v>
      </c>
      <c r="U111" s="57">
        <v>15</v>
      </c>
      <c r="V111" s="57">
        <v>12</v>
      </c>
      <c r="W111" s="29">
        <v>1</v>
      </c>
      <c r="X111" s="57">
        <v>18</v>
      </c>
      <c r="Y111" s="57">
        <v>18</v>
      </c>
      <c r="Z111" s="57">
        <v>18</v>
      </c>
      <c r="AA111" s="29">
        <v>1</v>
      </c>
      <c r="AB111" s="57">
        <v>10</v>
      </c>
      <c r="AC111" s="57">
        <v>10</v>
      </c>
      <c r="AD111" s="57">
        <v>10</v>
      </c>
      <c r="AE111" s="29">
        <v>1</v>
      </c>
      <c r="AF111" s="57">
        <v>7</v>
      </c>
      <c r="AG111" s="57">
        <v>7</v>
      </c>
      <c r="AH111" s="98">
        <v>7</v>
      </c>
      <c r="AI111" s="29">
        <v>0</v>
      </c>
      <c r="AJ111" s="248">
        <v>0</v>
      </c>
      <c r="AK111" s="248">
        <v>0</v>
      </c>
      <c r="AL111" s="248">
        <v>0</v>
      </c>
      <c r="AM111" s="29">
        <v>0</v>
      </c>
      <c r="AN111" s="248">
        <v>0</v>
      </c>
      <c r="AO111" s="248">
        <v>0</v>
      </c>
      <c r="AP111" s="248">
        <v>0</v>
      </c>
      <c r="AQ111" s="29">
        <v>0</v>
      </c>
      <c r="AR111" s="248">
        <v>20</v>
      </c>
      <c r="AS111" s="248">
        <v>20</v>
      </c>
      <c r="AT111" s="248">
        <v>20</v>
      </c>
      <c r="AU111" s="135">
        <v>0</v>
      </c>
      <c r="AV111" s="248">
        <v>0</v>
      </c>
      <c r="AW111" s="248">
        <v>0</v>
      </c>
      <c r="AX111" s="248">
        <v>0</v>
      </c>
      <c r="AY111" s="205">
        <f t="shared" si="49"/>
        <v>8</v>
      </c>
    </row>
    <row r="112" spans="1:51" ht="45.75" thickBot="1">
      <c r="A112" s="249"/>
      <c r="B112" s="9" t="s">
        <v>86</v>
      </c>
      <c r="C112" s="30">
        <f>SUM(C111)</f>
        <v>1</v>
      </c>
      <c r="D112" s="248">
        <v>0</v>
      </c>
      <c r="E112" s="56">
        <v>0</v>
      </c>
      <c r="F112" s="248">
        <v>0</v>
      </c>
      <c r="G112" s="30">
        <f>SUM(G111)</f>
        <v>1</v>
      </c>
      <c r="H112" s="248">
        <v>0</v>
      </c>
      <c r="I112" s="248">
        <v>0</v>
      </c>
      <c r="J112" s="248">
        <v>0</v>
      </c>
      <c r="K112" s="30">
        <f t="shared" ref="K112" si="50">K111</f>
        <v>1</v>
      </c>
      <c r="L112" s="248">
        <v>0</v>
      </c>
      <c r="M112" s="248">
        <v>0</v>
      </c>
      <c r="N112" s="248">
        <v>0</v>
      </c>
      <c r="O112" s="30">
        <f t="shared" ref="O112" si="51">O111</f>
        <v>1</v>
      </c>
      <c r="P112" s="248">
        <v>0</v>
      </c>
      <c r="Q112" s="248">
        <v>0</v>
      </c>
      <c r="R112" s="248">
        <v>0</v>
      </c>
      <c r="S112" s="30">
        <f t="shared" ref="S112" si="52">S111</f>
        <v>1</v>
      </c>
      <c r="T112" s="248">
        <v>0</v>
      </c>
      <c r="U112" s="24">
        <v>0</v>
      </c>
      <c r="V112" s="248"/>
      <c r="W112" s="30">
        <f t="shared" ref="W112" si="53">W111</f>
        <v>1</v>
      </c>
      <c r="X112" s="248">
        <v>0</v>
      </c>
      <c r="Y112" s="248">
        <v>0</v>
      </c>
      <c r="Z112" s="59">
        <v>0</v>
      </c>
      <c r="AA112" s="30">
        <f t="shared" ref="AA112" si="54">AA111</f>
        <v>1</v>
      </c>
      <c r="AB112" s="248">
        <v>0</v>
      </c>
      <c r="AC112" s="248">
        <v>0</v>
      </c>
      <c r="AD112" s="248">
        <v>0</v>
      </c>
      <c r="AE112" s="30">
        <f t="shared" ref="AE112" si="55">AE111</f>
        <v>1</v>
      </c>
      <c r="AF112" s="248">
        <v>0</v>
      </c>
      <c r="AG112" s="248">
        <v>0</v>
      </c>
      <c r="AH112" s="73">
        <v>0</v>
      </c>
      <c r="AI112" s="29">
        <v>0</v>
      </c>
      <c r="AJ112" s="248"/>
      <c r="AK112" s="248"/>
      <c r="AL112" s="248"/>
      <c r="AM112" s="29">
        <v>0</v>
      </c>
      <c r="AN112" s="248"/>
      <c r="AO112" s="248"/>
      <c r="AP112" s="248"/>
      <c r="AQ112" s="29">
        <v>0</v>
      </c>
      <c r="AR112" s="248"/>
      <c r="AS112" s="248"/>
      <c r="AT112" s="248"/>
      <c r="AU112" s="133">
        <v>0</v>
      </c>
      <c r="AV112" s="248"/>
      <c r="AW112" s="248"/>
      <c r="AX112" s="248"/>
      <c r="AY112" s="205">
        <f t="shared" si="49"/>
        <v>8</v>
      </c>
    </row>
    <row r="113" spans="1:51" ht="45.75" thickBot="1">
      <c r="A113" s="249"/>
      <c r="B113" s="9" t="s">
        <v>87</v>
      </c>
      <c r="C113" s="148">
        <v>1</v>
      </c>
      <c r="D113" s="71">
        <v>103</v>
      </c>
      <c r="E113" s="71">
        <v>103</v>
      </c>
      <c r="F113" s="71">
        <v>103</v>
      </c>
      <c r="G113" s="148">
        <v>1</v>
      </c>
      <c r="H113" s="71">
        <v>217</v>
      </c>
      <c r="I113" s="71">
        <v>217</v>
      </c>
      <c r="J113" s="71">
        <v>217</v>
      </c>
      <c r="K113" s="148">
        <v>1</v>
      </c>
      <c r="L113" s="71">
        <v>87</v>
      </c>
      <c r="M113" s="71">
        <v>87</v>
      </c>
      <c r="N113" s="71">
        <v>87</v>
      </c>
      <c r="O113" s="148">
        <v>1</v>
      </c>
      <c r="P113" s="71">
        <v>105</v>
      </c>
      <c r="Q113" s="71">
        <v>105</v>
      </c>
      <c r="R113" s="71">
        <v>105</v>
      </c>
      <c r="S113" s="148">
        <v>1</v>
      </c>
      <c r="T113" s="71">
        <v>318</v>
      </c>
      <c r="U113" s="71">
        <v>318</v>
      </c>
      <c r="V113" s="71">
        <v>85</v>
      </c>
      <c r="W113" s="148">
        <v>1</v>
      </c>
      <c r="X113" s="71">
        <v>107</v>
      </c>
      <c r="Y113" s="71">
        <v>107</v>
      </c>
      <c r="Z113" s="159">
        <v>107</v>
      </c>
      <c r="AA113" s="148">
        <v>1</v>
      </c>
      <c r="AB113" s="71">
        <v>33</v>
      </c>
      <c r="AC113" s="71">
        <v>33</v>
      </c>
      <c r="AD113" s="71">
        <v>33</v>
      </c>
      <c r="AE113" s="148">
        <v>1</v>
      </c>
      <c r="AF113" s="71">
        <v>48</v>
      </c>
      <c r="AG113" s="71">
        <v>48</v>
      </c>
      <c r="AH113" s="182">
        <v>48</v>
      </c>
      <c r="AI113" s="149">
        <v>0</v>
      </c>
      <c r="AJ113" s="56">
        <v>0</v>
      </c>
      <c r="AK113" s="56">
        <v>0</v>
      </c>
      <c r="AL113" s="56">
        <v>0</v>
      </c>
      <c r="AM113" s="149">
        <v>0</v>
      </c>
      <c r="AN113" s="56">
        <v>0</v>
      </c>
      <c r="AO113" s="56">
        <v>0</v>
      </c>
      <c r="AP113" s="56">
        <v>0</v>
      </c>
      <c r="AQ113" s="149">
        <v>1</v>
      </c>
      <c r="AR113" s="56">
        <v>39</v>
      </c>
      <c r="AS113" s="56">
        <v>39</v>
      </c>
      <c r="AT113" s="56">
        <v>7</v>
      </c>
      <c r="AU113" s="133">
        <v>0</v>
      </c>
      <c r="AV113" s="56">
        <v>0</v>
      </c>
      <c r="AW113" s="56">
        <v>0</v>
      </c>
      <c r="AX113" s="56">
        <v>0</v>
      </c>
      <c r="AY113" s="205">
        <f t="shared" si="49"/>
        <v>9</v>
      </c>
    </row>
    <row r="114" spans="1:51" ht="45">
      <c r="A114" s="249"/>
      <c r="B114" s="116" t="s">
        <v>139</v>
      </c>
      <c r="C114" s="112">
        <v>0</v>
      </c>
      <c r="D114" s="103"/>
      <c r="E114" s="103"/>
      <c r="F114" s="103"/>
      <c r="G114" s="112">
        <v>0</v>
      </c>
      <c r="H114" s="103"/>
      <c r="I114" s="103"/>
      <c r="J114" s="103"/>
      <c r="K114" s="112">
        <v>0</v>
      </c>
      <c r="L114" s="103"/>
      <c r="M114" s="103"/>
      <c r="N114" s="103"/>
      <c r="O114" s="112">
        <v>2</v>
      </c>
      <c r="P114" s="103"/>
      <c r="Q114" s="103"/>
      <c r="R114" s="103"/>
      <c r="S114" s="112">
        <v>0</v>
      </c>
      <c r="T114" s="103"/>
      <c r="U114" s="103"/>
      <c r="V114" s="103"/>
      <c r="W114" s="112">
        <v>0</v>
      </c>
      <c r="X114" s="103"/>
      <c r="Y114" s="103"/>
      <c r="Z114" s="113"/>
      <c r="AA114" s="112">
        <v>0</v>
      </c>
      <c r="AB114" s="103"/>
      <c r="AC114" s="103"/>
      <c r="AD114" s="103"/>
      <c r="AE114" s="112">
        <v>0</v>
      </c>
      <c r="AF114" s="103"/>
      <c r="AG114" s="103"/>
      <c r="AH114" s="114"/>
      <c r="AI114" s="101">
        <v>0</v>
      </c>
      <c r="AJ114" s="102"/>
      <c r="AK114" s="102"/>
      <c r="AL114" s="102"/>
      <c r="AM114" s="101">
        <v>0</v>
      </c>
      <c r="AN114" s="102"/>
      <c r="AO114" s="102"/>
      <c r="AP114" s="102"/>
      <c r="AQ114" s="101">
        <v>0</v>
      </c>
      <c r="AR114" s="102"/>
      <c r="AS114" s="102"/>
      <c r="AT114" s="102"/>
      <c r="AU114" s="134">
        <v>0</v>
      </c>
      <c r="AV114" s="102"/>
      <c r="AW114" s="102"/>
      <c r="AX114" s="102"/>
      <c r="AY114" s="205">
        <f t="shared" si="49"/>
        <v>2</v>
      </c>
    </row>
    <row r="115" spans="1:51" ht="60">
      <c r="A115" s="249"/>
      <c r="B115" s="116" t="s">
        <v>131</v>
      </c>
      <c r="C115" s="112">
        <v>0</v>
      </c>
      <c r="D115" s="103"/>
      <c r="E115" s="103"/>
      <c r="F115" s="103"/>
      <c r="G115" s="112">
        <v>0</v>
      </c>
      <c r="H115" s="103"/>
      <c r="I115" s="103"/>
      <c r="J115" s="103"/>
      <c r="K115" s="112">
        <v>0</v>
      </c>
      <c r="L115" s="103"/>
      <c r="M115" s="103"/>
      <c r="N115" s="103"/>
      <c r="O115" s="112">
        <v>1</v>
      </c>
      <c r="P115" s="103">
        <v>2</v>
      </c>
      <c r="Q115" s="103">
        <v>2</v>
      </c>
      <c r="R115" s="103">
        <v>2</v>
      </c>
      <c r="S115" s="112">
        <v>0</v>
      </c>
      <c r="T115" s="103"/>
      <c r="U115" s="103"/>
      <c r="V115" s="103"/>
      <c r="W115" s="112">
        <v>0</v>
      </c>
      <c r="X115" s="103"/>
      <c r="Y115" s="103"/>
      <c r="Z115" s="113"/>
      <c r="AA115" s="112">
        <v>0</v>
      </c>
      <c r="AB115" s="103"/>
      <c r="AC115" s="103"/>
      <c r="AD115" s="103"/>
      <c r="AE115" s="112">
        <v>0</v>
      </c>
      <c r="AF115" s="103"/>
      <c r="AG115" s="103"/>
      <c r="AH115" s="114"/>
      <c r="AI115" s="101">
        <v>0</v>
      </c>
      <c r="AJ115" s="102"/>
      <c r="AK115" s="102"/>
      <c r="AL115" s="102"/>
      <c r="AM115" s="101">
        <v>0</v>
      </c>
      <c r="AN115" s="102"/>
      <c r="AO115" s="102"/>
      <c r="AP115" s="102"/>
      <c r="AQ115" s="101">
        <v>0</v>
      </c>
      <c r="AR115" s="102"/>
      <c r="AS115" s="102"/>
      <c r="AT115" s="102"/>
      <c r="AU115" s="183">
        <v>0</v>
      </c>
      <c r="AV115" s="102"/>
      <c r="AW115" s="102"/>
      <c r="AX115" s="102"/>
      <c r="AY115" s="205">
        <f t="shared" si="49"/>
        <v>1</v>
      </c>
    </row>
    <row r="116" spans="1:51" ht="60">
      <c r="A116" s="249"/>
      <c r="B116" s="170" t="s">
        <v>132</v>
      </c>
      <c r="C116" s="30">
        <v>0</v>
      </c>
      <c r="D116" s="71"/>
      <c r="E116" s="71"/>
      <c r="F116" s="71"/>
      <c r="G116" s="30">
        <v>0</v>
      </c>
      <c r="H116" s="71"/>
      <c r="I116" s="71"/>
      <c r="J116" s="71"/>
      <c r="K116" s="30">
        <v>0</v>
      </c>
      <c r="L116" s="71"/>
      <c r="M116" s="71"/>
      <c r="N116" s="71"/>
      <c r="O116" s="30">
        <v>0</v>
      </c>
      <c r="P116" s="71"/>
      <c r="Q116" s="71"/>
      <c r="R116" s="71"/>
      <c r="S116" s="30">
        <v>0</v>
      </c>
      <c r="T116" s="71"/>
      <c r="U116" s="71"/>
      <c r="V116" s="71"/>
      <c r="W116" s="30">
        <v>0</v>
      </c>
      <c r="X116" s="71"/>
      <c r="Y116" s="71"/>
      <c r="Z116" s="71"/>
      <c r="AA116" s="30">
        <v>0</v>
      </c>
      <c r="AB116" s="71"/>
      <c r="AC116" s="71"/>
      <c r="AD116" s="71"/>
      <c r="AE116" s="30">
        <v>0</v>
      </c>
      <c r="AF116" s="71"/>
      <c r="AG116" s="71"/>
      <c r="AH116" s="71"/>
      <c r="AI116" s="30">
        <f t="shared" ref="AI116" si="56">AI109+AI110+AI111+AI112+AI113+AI114+AI115</f>
        <v>0</v>
      </c>
      <c r="AJ116" s="56"/>
      <c r="AK116" s="56"/>
      <c r="AL116" s="56"/>
      <c r="AM116" s="30">
        <f t="shared" ref="AM116" si="57">AM109+AM110+AM111+AM112+AM113+AM114+AM115</f>
        <v>0</v>
      </c>
      <c r="AN116" s="56"/>
      <c r="AO116" s="56"/>
      <c r="AP116" s="56"/>
      <c r="AQ116" s="149">
        <v>0</v>
      </c>
      <c r="AR116" s="56"/>
      <c r="AS116" s="56"/>
      <c r="AT116" s="56"/>
      <c r="AU116" s="30">
        <f t="shared" ref="AU116" si="58">AU109+AU110+AU111+AU112+AU113+AU114+AU115</f>
        <v>0</v>
      </c>
      <c r="AV116" s="56"/>
      <c r="AW116" s="56"/>
      <c r="AX116" s="56"/>
      <c r="AY116" s="205">
        <f t="shared" si="49"/>
        <v>0</v>
      </c>
    </row>
    <row r="117" spans="1:51" ht="15.75" thickBot="1">
      <c r="A117" s="249"/>
      <c r="B117" s="7" t="s">
        <v>88</v>
      </c>
      <c r="C117" s="29">
        <v>5</v>
      </c>
      <c r="D117" s="58">
        <f t="shared" ref="D117:J117" si="59">D116+D115+D114+D113+D112+D111+D110</f>
        <v>123</v>
      </c>
      <c r="E117" s="58">
        <f t="shared" si="59"/>
        <v>123</v>
      </c>
      <c r="F117" s="58">
        <f t="shared" si="59"/>
        <v>123</v>
      </c>
      <c r="G117" s="29">
        <v>5</v>
      </c>
      <c r="H117" s="58">
        <f t="shared" si="59"/>
        <v>247</v>
      </c>
      <c r="I117" s="58">
        <f t="shared" si="59"/>
        <v>247</v>
      </c>
      <c r="J117" s="58">
        <f t="shared" si="59"/>
        <v>247</v>
      </c>
      <c r="K117" s="118">
        <v>5</v>
      </c>
      <c r="L117" s="58">
        <f t="shared" ref="L117:N117" si="60">L116+L115+L114+L113+L112+L111+L110</f>
        <v>102</v>
      </c>
      <c r="M117" s="58">
        <f t="shared" si="60"/>
        <v>102</v>
      </c>
      <c r="N117" s="58">
        <f t="shared" si="60"/>
        <v>102</v>
      </c>
      <c r="O117" s="118">
        <v>5</v>
      </c>
      <c r="P117" s="58">
        <f t="shared" ref="P117:R117" si="61">P116+P115+P114+P113+P112+P111+P110</f>
        <v>127</v>
      </c>
      <c r="Q117" s="58">
        <f t="shared" si="61"/>
        <v>127</v>
      </c>
      <c r="R117" s="58">
        <f t="shared" si="61"/>
        <v>127</v>
      </c>
      <c r="S117" s="118">
        <v>5</v>
      </c>
      <c r="T117" s="58">
        <f t="shared" ref="T117:V117" si="62">T116+T115+T114+T113+T112+T111+T110</f>
        <v>333</v>
      </c>
      <c r="U117" s="58">
        <f t="shared" si="62"/>
        <v>333</v>
      </c>
      <c r="V117" s="58">
        <f t="shared" si="62"/>
        <v>97</v>
      </c>
      <c r="W117" s="118">
        <v>5</v>
      </c>
      <c r="X117" s="58">
        <f t="shared" ref="X117:Z117" si="63">X116+X115+X114+X113+X112+X111+X110</f>
        <v>125</v>
      </c>
      <c r="Y117" s="58">
        <f t="shared" si="63"/>
        <v>125</v>
      </c>
      <c r="Z117" s="58">
        <f t="shared" si="63"/>
        <v>125</v>
      </c>
      <c r="AA117" s="118">
        <v>5</v>
      </c>
      <c r="AB117" s="58">
        <f t="shared" ref="AB117:AD117" si="64">AB116+AB115+AB114+AB113+AB112+AB111+AB110</f>
        <v>43</v>
      </c>
      <c r="AC117" s="58">
        <f t="shared" si="64"/>
        <v>43</v>
      </c>
      <c r="AD117" s="58">
        <f t="shared" si="64"/>
        <v>43</v>
      </c>
      <c r="AE117" s="118">
        <v>5</v>
      </c>
      <c r="AF117" s="58">
        <f>AF116+AF115+AF114+AF113+AF112+AF111+AF110</f>
        <v>55</v>
      </c>
      <c r="AG117" s="58">
        <f t="shared" ref="AG117:AH117" si="65">AG116+AG115+AG114+AG113+AG112+AG111+AG110</f>
        <v>55</v>
      </c>
      <c r="AH117" s="58">
        <f t="shared" si="65"/>
        <v>55</v>
      </c>
      <c r="AI117" s="118">
        <v>0</v>
      </c>
      <c r="AJ117" s="58">
        <f t="shared" ref="AJ117:AL117" si="66">AJ116+AJ115+AJ114+AJ113+AJ112+AJ111+AJ110</f>
        <v>0</v>
      </c>
      <c r="AK117" s="58">
        <f t="shared" si="66"/>
        <v>0</v>
      </c>
      <c r="AL117" s="58">
        <f t="shared" si="66"/>
        <v>0</v>
      </c>
      <c r="AM117" s="29">
        <v>0</v>
      </c>
      <c r="AN117" s="58">
        <f t="shared" ref="AN117:AT117" si="67">AN116+AN115+AN114+AN113+AN112+AN111+AN110</f>
        <v>0</v>
      </c>
      <c r="AO117" s="58">
        <f t="shared" si="67"/>
        <v>0</v>
      </c>
      <c r="AP117" s="58">
        <f t="shared" si="67"/>
        <v>0</v>
      </c>
      <c r="AQ117" s="30">
        <f t="shared" si="67"/>
        <v>1</v>
      </c>
      <c r="AR117" s="58">
        <f t="shared" si="67"/>
        <v>59</v>
      </c>
      <c r="AS117" s="58">
        <f t="shared" si="67"/>
        <v>59</v>
      </c>
      <c r="AT117" s="58">
        <f t="shared" si="67"/>
        <v>27</v>
      </c>
      <c r="AU117" s="133">
        <v>0</v>
      </c>
      <c r="AV117" s="58">
        <f t="shared" ref="AV117:AX117" si="68">AV116+AV115+AV114+AV113+AV112+AV111+AV110</f>
        <v>0</v>
      </c>
      <c r="AW117" s="58">
        <f t="shared" si="68"/>
        <v>0</v>
      </c>
      <c r="AX117" s="58">
        <f t="shared" si="68"/>
        <v>0</v>
      </c>
      <c r="AY117" s="185">
        <f t="shared" ref="AY117" si="69">AY116+AY115+AY114+AY113+AY112+AY111+AY110</f>
        <v>44</v>
      </c>
    </row>
    <row r="118" spans="1:51" ht="60">
      <c r="A118" s="249"/>
      <c r="B118" s="6" t="s">
        <v>89</v>
      </c>
      <c r="C118" s="148">
        <v>5</v>
      </c>
      <c r="D118" s="180">
        <v>200</v>
      </c>
      <c r="E118" s="180">
        <v>200</v>
      </c>
      <c r="F118" s="180">
        <v>149</v>
      </c>
      <c r="G118" s="148">
        <v>5</v>
      </c>
      <c r="H118" s="180">
        <v>365</v>
      </c>
      <c r="I118" s="181">
        <v>365</v>
      </c>
      <c r="J118" s="181">
        <v>269</v>
      </c>
      <c r="K118" s="148">
        <v>5</v>
      </c>
      <c r="L118" s="181">
        <v>247</v>
      </c>
      <c r="M118" s="181">
        <v>247</v>
      </c>
      <c r="N118" s="181">
        <v>171</v>
      </c>
      <c r="O118" s="148">
        <v>5</v>
      </c>
      <c r="P118" s="117">
        <v>385</v>
      </c>
      <c r="Q118" s="117">
        <v>385</v>
      </c>
      <c r="R118" s="117">
        <v>385</v>
      </c>
      <c r="S118" s="148">
        <v>5</v>
      </c>
      <c r="T118" s="117">
        <v>660</v>
      </c>
      <c r="U118" s="117">
        <v>660</v>
      </c>
      <c r="V118" s="117">
        <v>0</v>
      </c>
      <c r="W118" s="148">
        <v>5</v>
      </c>
      <c r="X118" s="117">
        <v>254</v>
      </c>
      <c r="Y118" s="117">
        <v>254</v>
      </c>
      <c r="Z118" s="117">
        <v>254</v>
      </c>
      <c r="AA118" s="148">
        <v>5</v>
      </c>
      <c r="AB118" s="117">
        <v>27</v>
      </c>
      <c r="AC118" s="117">
        <v>27</v>
      </c>
      <c r="AD118" s="117">
        <v>27</v>
      </c>
      <c r="AE118" s="148">
        <v>5</v>
      </c>
      <c r="AF118" s="117">
        <v>45</v>
      </c>
      <c r="AG118" s="117">
        <v>45</v>
      </c>
      <c r="AH118" s="117">
        <v>45</v>
      </c>
      <c r="AI118" s="149">
        <v>0</v>
      </c>
      <c r="AJ118" s="94"/>
      <c r="AK118" s="94"/>
      <c r="AL118" s="94"/>
      <c r="AM118" s="149">
        <v>0</v>
      </c>
      <c r="AN118" s="248"/>
      <c r="AO118" s="248"/>
      <c r="AP118" s="248"/>
      <c r="AQ118" s="29">
        <v>0</v>
      </c>
      <c r="AR118" s="248"/>
      <c r="AS118" s="248"/>
      <c r="AT118" s="248"/>
      <c r="AU118" s="133">
        <v>0</v>
      </c>
      <c r="AV118" s="248">
        <v>108</v>
      </c>
      <c r="AW118" s="248">
        <v>108</v>
      </c>
      <c r="AX118" s="248">
        <v>0</v>
      </c>
      <c r="AY118" s="205">
        <f>C118+G118+K118+O118+S118+W118+AA118+AE118++AI118+AM118+AQ118+AU118</f>
        <v>40</v>
      </c>
    </row>
    <row r="119" spans="1:51" ht="60">
      <c r="A119" s="249"/>
      <c r="B119" s="116" t="s">
        <v>133</v>
      </c>
      <c r="C119" s="112">
        <v>0</v>
      </c>
      <c r="D119" s="103"/>
      <c r="E119" s="103"/>
      <c r="F119" s="103"/>
      <c r="G119" s="112">
        <v>0</v>
      </c>
      <c r="H119" s="103"/>
      <c r="I119" s="103"/>
      <c r="J119" s="103"/>
      <c r="K119" s="112">
        <v>0</v>
      </c>
      <c r="L119" s="103"/>
      <c r="M119" s="103"/>
      <c r="N119" s="103"/>
      <c r="O119" s="112">
        <v>0</v>
      </c>
      <c r="P119" s="103"/>
      <c r="Q119" s="103"/>
      <c r="R119" s="103"/>
      <c r="S119" s="112">
        <v>0</v>
      </c>
      <c r="T119" s="103"/>
      <c r="U119" s="103"/>
      <c r="V119" s="103"/>
      <c r="W119" s="112">
        <v>0</v>
      </c>
      <c r="X119" s="103"/>
      <c r="Y119" s="103"/>
      <c r="Z119" s="103"/>
      <c r="AA119" s="112">
        <v>0</v>
      </c>
      <c r="AB119" s="103"/>
      <c r="AC119" s="103"/>
      <c r="AD119" s="103"/>
      <c r="AE119" s="112">
        <v>0</v>
      </c>
      <c r="AF119" s="103"/>
      <c r="AG119" s="103"/>
      <c r="AH119" s="103"/>
      <c r="AI119" s="112">
        <f t="shared" ref="AI119:AI120" si="70">AI117+AI118</f>
        <v>0</v>
      </c>
      <c r="AJ119" s="102"/>
      <c r="AK119" s="102"/>
      <c r="AL119" s="102"/>
      <c r="AM119" s="112">
        <f t="shared" ref="AM119" si="71">AM117+AM118</f>
        <v>0</v>
      </c>
      <c r="AN119" s="102"/>
      <c r="AO119" s="102"/>
      <c r="AP119" s="102"/>
      <c r="AQ119" s="101">
        <v>0</v>
      </c>
      <c r="AR119" s="102"/>
      <c r="AS119" s="102"/>
      <c r="AT119" s="102"/>
      <c r="AU119" s="112">
        <f t="shared" ref="AU119" si="72">AU117+AU118</f>
        <v>0</v>
      </c>
      <c r="AV119" s="102"/>
      <c r="AW119" s="102"/>
      <c r="AX119" s="102"/>
      <c r="AY119" s="267">
        <f>C119+G119+K119+O119+S119+W119+AA119+AE119+AI119+AM119+AQ119+AU119</f>
        <v>0</v>
      </c>
    </row>
    <row r="120" spans="1:51">
      <c r="A120" s="249"/>
      <c r="B120" s="22" t="s">
        <v>90</v>
      </c>
      <c r="C120" s="29">
        <f>C118+C119</f>
        <v>5</v>
      </c>
      <c r="D120" s="59">
        <f>D119+D118</f>
        <v>200</v>
      </c>
      <c r="E120" s="59">
        <f t="shared" ref="E120:F120" si="73">E119+E118</f>
        <v>200</v>
      </c>
      <c r="F120" s="59">
        <f t="shared" si="73"/>
        <v>149</v>
      </c>
      <c r="G120" s="29">
        <f t="shared" ref="G120:AX120" si="74">G118+G119</f>
        <v>5</v>
      </c>
      <c r="H120" s="59">
        <f>H119+H118</f>
        <v>365</v>
      </c>
      <c r="I120" s="59">
        <f t="shared" ref="I120:J120" si="75">I119+I118</f>
        <v>365</v>
      </c>
      <c r="J120" s="59">
        <f t="shared" si="75"/>
        <v>269</v>
      </c>
      <c r="K120" s="29">
        <f t="shared" si="74"/>
        <v>5</v>
      </c>
      <c r="L120" s="59">
        <f>L119+L118</f>
        <v>247</v>
      </c>
      <c r="M120" s="59">
        <f t="shared" ref="M120:N120" si="76">M119+M118</f>
        <v>247</v>
      </c>
      <c r="N120" s="59">
        <f t="shared" si="76"/>
        <v>171</v>
      </c>
      <c r="O120" s="29">
        <f t="shared" si="74"/>
        <v>5</v>
      </c>
      <c r="P120" s="59">
        <f>P119+P118</f>
        <v>385</v>
      </c>
      <c r="Q120" s="59">
        <f t="shared" ref="Q120:R120" si="77">Q119+Q118</f>
        <v>385</v>
      </c>
      <c r="R120" s="59">
        <f t="shared" si="77"/>
        <v>385</v>
      </c>
      <c r="S120" s="29">
        <f t="shared" si="74"/>
        <v>5</v>
      </c>
      <c r="T120" s="59">
        <f>T119+T118</f>
        <v>660</v>
      </c>
      <c r="U120" s="59">
        <f t="shared" ref="U120:V120" si="78">U119+U118</f>
        <v>660</v>
      </c>
      <c r="V120" s="59">
        <f t="shared" si="78"/>
        <v>0</v>
      </c>
      <c r="W120" s="29">
        <f t="shared" si="74"/>
        <v>5</v>
      </c>
      <c r="X120" s="59">
        <f>X119+X118</f>
        <v>254</v>
      </c>
      <c r="Y120" s="59">
        <f t="shared" ref="Y120:Z120" si="79">Y119+Y118</f>
        <v>254</v>
      </c>
      <c r="Z120" s="59">
        <f t="shared" si="79"/>
        <v>254</v>
      </c>
      <c r="AA120" s="29">
        <f t="shared" si="74"/>
        <v>5</v>
      </c>
      <c r="AB120" s="59">
        <f>AB119+AB118</f>
        <v>27</v>
      </c>
      <c r="AC120" s="59">
        <f t="shared" ref="AC120:AD120" si="80">AC119+AC118</f>
        <v>27</v>
      </c>
      <c r="AD120" s="59">
        <f t="shared" si="80"/>
        <v>27</v>
      </c>
      <c r="AE120" s="29">
        <f t="shared" si="74"/>
        <v>5</v>
      </c>
      <c r="AF120" s="59">
        <f>AF119+AF118</f>
        <v>45</v>
      </c>
      <c r="AG120" s="59">
        <f t="shared" ref="AG120:AH120" si="81">AG119+AG118</f>
        <v>45</v>
      </c>
      <c r="AH120" s="59">
        <f t="shared" si="81"/>
        <v>45</v>
      </c>
      <c r="AI120" s="29">
        <f t="shared" si="70"/>
        <v>0</v>
      </c>
      <c r="AJ120" s="59">
        <f t="shared" si="74"/>
        <v>0</v>
      </c>
      <c r="AK120" s="59">
        <f t="shared" si="74"/>
        <v>0</v>
      </c>
      <c r="AL120" s="59">
        <f t="shared" si="74"/>
        <v>0</v>
      </c>
      <c r="AM120" s="29">
        <f t="shared" si="74"/>
        <v>0</v>
      </c>
      <c r="AN120" s="59">
        <f t="shared" si="74"/>
        <v>0</v>
      </c>
      <c r="AO120" s="59">
        <f t="shared" si="74"/>
        <v>0</v>
      </c>
      <c r="AP120" s="59">
        <f t="shared" si="74"/>
        <v>0</v>
      </c>
      <c r="AQ120" s="29">
        <f t="shared" si="74"/>
        <v>0</v>
      </c>
      <c r="AR120" s="59">
        <f t="shared" si="74"/>
        <v>0</v>
      </c>
      <c r="AS120" s="59">
        <f t="shared" si="74"/>
        <v>0</v>
      </c>
      <c r="AT120" s="59">
        <f t="shared" si="74"/>
        <v>0</v>
      </c>
      <c r="AU120" s="29">
        <f t="shared" si="74"/>
        <v>0</v>
      </c>
      <c r="AV120" s="59">
        <f t="shared" si="74"/>
        <v>108</v>
      </c>
      <c r="AW120" s="59">
        <f t="shared" si="74"/>
        <v>108</v>
      </c>
      <c r="AX120" s="59">
        <f t="shared" si="74"/>
        <v>0</v>
      </c>
      <c r="AY120" s="205">
        <f>C120+G120+K120+O120+S120+W120+AA120+AE120+AI120+AM120+AQ120+AU120</f>
        <v>40</v>
      </c>
    </row>
    <row r="121" spans="1:51">
      <c r="A121" s="249"/>
      <c r="B121" s="144" t="s">
        <v>91</v>
      </c>
      <c r="C121" s="148">
        <f>C54+C55+C59+C66+C67</f>
        <v>185</v>
      </c>
      <c r="D121" s="159">
        <f t="shared" ref="D121:AX121" si="82">D54+D55+D59+D66+D67</f>
        <v>7998</v>
      </c>
      <c r="E121" s="159">
        <f t="shared" si="82"/>
        <v>6492</v>
      </c>
      <c r="F121" s="159">
        <f t="shared" si="82"/>
        <v>4888</v>
      </c>
      <c r="G121" s="148">
        <f t="shared" si="82"/>
        <v>185</v>
      </c>
      <c r="H121" s="159">
        <f t="shared" si="82"/>
        <v>11958</v>
      </c>
      <c r="I121" s="159">
        <f t="shared" si="82"/>
        <v>11547</v>
      </c>
      <c r="J121" s="159">
        <f t="shared" si="82"/>
        <v>8657</v>
      </c>
      <c r="K121" s="148">
        <f t="shared" si="82"/>
        <v>187</v>
      </c>
      <c r="L121" s="159">
        <f t="shared" si="82"/>
        <v>6593</v>
      </c>
      <c r="M121" s="159">
        <f t="shared" si="82"/>
        <v>6391</v>
      </c>
      <c r="N121" s="159">
        <f t="shared" si="82"/>
        <v>4621</v>
      </c>
      <c r="O121" s="148">
        <f t="shared" si="82"/>
        <v>190</v>
      </c>
      <c r="P121" s="159">
        <f t="shared" si="82"/>
        <v>12086</v>
      </c>
      <c r="Q121" s="159">
        <f t="shared" si="82"/>
        <v>11694</v>
      </c>
      <c r="R121" s="159">
        <f t="shared" si="82"/>
        <v>9624</v>
      </c>
      <c r="S121" s="148">
        <f t="shared" si="82"/>
        <v>183</v>
      </c>
      <c r="T121" s="159">
        <f t="shared" si="82"/>
        <v>16711</v>
      </c>
      <c r="U121" s="159">
        <f t="shared" si="82"/>
        <v>15929</v>
      </c>
      <c r="V121" s="159">
        <f t="shared" si="82"/>
        <v>1715</v>
      </c>
      <c r="W121" s="148">
        <f t="shared" si="82"/>
        <v>184</v>
      </c>
      <c r="X121" s="159">
        <f t="shared" si="82"/>
        <v>7580</v>
      </c>
      <c r="Y121" s="159">
        <f t="shared" si="82"/>
        <v>7332</v>
      </c>
      <c r="Z121" s="159">
        <f t="shared" si="82"/>
        <v>5797</v>
      </c>
      <c r="AA121" s="148">
        <f t="shared" si="82"/>
        <v>165</v>
      </c>
      <c r="AB121" s="159">
        <f t="shared" si="82"/>
        <v>3593</v>
      </c>
      <c r="AC121" s="159">
        <f t="shared" si="82"/>
        <v>3406</v>
      </c>
      <c r="AD121" s="159">
        <f t="shared" si="82"/>
        <v>2400</v>
      </c>
      <c r="AE121" s="148">
        <f t="shared" si="82"/>
        <v>165</v>
      </c>
      <c r="AF121" s="159">
        <f t="shared" si="82"/>
        <v>5092</v>
      </c>
      <c r="AG121" s="159">
        <f t="shared" si="82"/>
        <v>5010</v>
      </c>
      <c r="AH121" s="159">
        <f t="shared" si="82"/>
        <v>2769</v>
      </c>
      <c r="AI121" s="148">
        <f t="shared" si="82"/>
        <v>55</v>
      </c>
      <c r="AJ121" s="159">
        <f t="shared" si="82"/>
        <v>1896</v>
      </c>
      <c r="AK121" s="159">
        <f t="shared" si="82"/>
        <v>1881</v>
      </c>
      <c r="AL121" s="159">
        <f t="shared" si="82"/>
        <v>508</v>
      </c>
      <c r="AM121" s="148">
        <f t="shared" si="82"/>
        <v>20</v>
      </c>
      <c r="AN121" s="159">
        <f t="shared" si="82"/>
        <v>8</v>
      </c>
      <c r="AO121" s="159">
        <f t="shared" si="82"/>
        <v>8</v>
      </c>
      <c r="AP121" s="159">
        <f t="shared" si="82"/>
        <v>0</v>
      </c>
      <c r="AQ121" s="148">
        <f t="shared" si="82"/>
        <v>18</v>
      </c>
      <c r="AR121" s="159">
        <f t="shared" si="82"/>
        <v>2256</v>
      </c>
      <c r="AS121" s="159">
        <f t="shared" si="82"/>
        <v>2215</v>
      </c>
      <c r="AT121" s="159">
        <f t="shared" si="82"/>
        <v>373</v>
      </c>
      <c r="AU121" s="148">
        <f t="shared" si="82"/>
        <v>58</v>
      </c>
      <c r="AV121" s="159">
        <f t="shared" si="82"/>
        <v>833</v>
      </c>
      <c r="AW121" s="159">
        <f t="shared" si="82"/>
        <v>806</v>
      </c>
      <c r="AX121" s="159">
        <f t="shared" si="82"/>
        <v>87</v>
      </c>
      <c r="AY121" s="252">
        <f>AY54+AY55+AY59+AY67</f>
        <v>1590</v>
      </c>
    </row>
    <row r="122" spans="1:51">
      <c r="B122" s="248"/>
      <c r="C122" s="248"/>
      <c r="D122" s="248"/>
      <c r="E122" s="248"/>
      <c r="F122" s="248"/>
      <c r="G122" s="248"/>
      <c r="H122" s="248"/>
      <c r="I122" s="248"/>
      <c r="J122" s="248"/>
      <c r="K122" s="248"/>
      <c r="L122" s="248"/>
      <c r="M122" s="248"/>
      <c r="N122" s="248"/>
      <c r="O122" s="248"/>
      <c r="P122" s="248"/>
      <c r="Q122" s="248"/>
      <c r="R122" s="248"/>
      <c r="S122" s="248"/>
      <c r="T122" s="248"/>
      <c r="U122" s="248"/>
      <c r="V122" s="248"/>
      <c r="W122" s="248"/>
      <c r="X122" s="248"/>
      <c r="Y122" s="248"/>
      <c r="Z122" s="248"/>
      <c r="AA122" s="248"/>
      <c r="AB122" s="248"/>
      <c r="AC122" s="248"/>
      <c r="AD122" s="248"/>
      <c r="AE122" s="248"/>
      <c r="AF122" s="248"/>
      <c r="AG122" s="248"/>
      <c r="AH122" s="248"/>
      <c r="AI122" s="248"/>
      <c r="AJ122" s="248"/>
      <c r="AK122" s="248"/>
      <c r="AL122" s="248"/>
      <c r="AM122" s="248"/>
      <c r="AN122" s="248"/>
      <c r="AO122" s="248"/>
      <c r="AP122" s="248"/>
      <c r="AQ122" s="248"/>
      <c r="AR122" s="253"/>
      <c r="AS122" s="254"/>
      <c r="AT122" s="29"/>
      <c r="AU122" s="248"/>
      <c r="AV122" s="56"/>
      <c r="AW122" s="248"/>
      <c r="AX122" s="29"/>
      <c r="AY122" s="248"/>
    </row>
    <row r="123" spans="1:51">
      <c r="B123" s="248"/>
      <c r="C123" s="248"/>
      <c r="D123" s="248"/>
      <c r="E123" s="248"/>
      <c r="F123" s="248"/>
      <c r="G123" s="248"/>
      <c r="H123" s="248"/>
      <c r="I123" s="315">
        <v>1589</v>
      </c>
      <c r="J123" s="315"/>
      <c r="K123" s="248"/>
      <c r="L123" s="248"/>
      <c r="M123" s="290">
        <f>E121+I121+M121+Q121+U121+Y121+AC121+AG121+AK121+AO121+AS121+AW121</f>
        <v>72711</v>
      </c>
      <c r="N123" s="290"/>
      <c r="O123" s="255"/>
      <c r="P123" s="248"/>
      <c r="Q123" s="248"/>
      <c r="R123" s="248"/>
      <c r="S123" s="248"/>
      <c r="T123" s="248"/>
      <c r="U123" s="248"/>
      <c r="V123" s="248"/>
      <c r="W123" s="248"/>
      <c r="X123" s="248"/>
      <c r="Y123" s="248"/>
      <c r="Z123" s="248"/>
      <c r="AA123" s="248"/>
      <c r="AB123" s="248"/>
      <c r="AC123" s="248"/>
      <c r="AD123" s="248"/>
      <c r="AE123" s="248"/>
      <c r="AF123" s="248"/>
      <c r="AG123" s="248"/>
      <c r="AH123" s="248"/>
      <c r="AI123" s="248"/>
      <c r="AJ123" s="248"/>
      <c r="AK123" s="248"/>
      <c r="AL123" s="248"/>
      <c r="AM123" s="248"/>
      <c r="AN123" s="248"/>
      <c r="AO123" s="248"/>
      <c r="AP123" s="248"/>
      <c r="AQ123" s="248"/>
      <c r="AR123" s="39"/>
      <c r="AS123" s="254"/>
      <c r="AT123" s="29"/>
      <c r="AU123" s="248"/>
      <c r="AV123" s="56"/>
      <c r="AW123" s="248"/>
      <c r="AX123" s="29"/>
      <c r="AY123" s="248"/>
    </row>
  </sheetData>
  <mergeCells count="18">
    <mergeCell ref="A54:B54"/>
    <mergeCell ref="A55:A57"/>
    <mergeCell ref="A58:A61"/>
    <mergeCell ref="C3:F3"/>
    <mergeCell ref="AU3:AX3"/>
    <mergeCell ref="AY3:AY4"/>
    <mergeCell ref="S3:V3"/>
    <mergeCell ref="W3:Z3"/>
    <mergeCell ref="AA3:AD3"/>
    <mergeCell ref="AE3:AH3"/>
    <mergeCell ref="I123:J123"/>
    <mergeCell ref="M123:N123"/>
    <mergeCell ref="AI3:AL3"/>
    <mergeCell ref="AM3:AP3"/>
    <mergeCell ref="AQ3:AT3"/>
    <mergeCell ref="G3:J3"/>
    <mergeCell ref="K3:N3"/>
    <mergeCell ref="O3:R3"/>
  </mergeCells>
  <pageMargins left="0.19685039370078741" right="0.19685039370078741" top="0.31496062992125984" bottom="0.19685039370078741" header="0.31496062992125984" footer="0.31496062992125984"/>
  <pageSetup paperSize="9" scale="75" fitToHeight="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3</vt:i4>
      </vt:variant>
    </vt:vector>
  </HeadingPairs>
  <TitlesOfParts>
    <vt:vector size="15" baseType="lpstr">
      <vt:lpstr>январь</vt:lpstr>
      <vt:lpstr>февраль</vt:lpstr>
      <vt:lpstr>март</vt:lpstr>
      <vt:lpstr>апрель</vt:lpstr>
      <vt:lpstr>май</vt:lpstr>
      <vt:lpstr>июнь</vt:lpstr>
      <vt:lpstr>июль </vt:lpstr>
      <vt:lpstr>август</vt:lpstr>
      <vt:lpstr>сентябрь</vt:lpstr>
      <vt:lpstr>октябрь</vt:lpstr>
      <vt:lpstr> ноябрь</vt:lpstr>
      <vt:lpstr>декабрь</vt:lpstr>
      <vt:lpstr>май!Область_печати</vt:lpstr>
      <vt:lpstr>март!Область_печати</vt:lpstr>
      <vt:lpstr>январь!Область_печати</vt:lpstr>
    </vt:vector>
  </TitlesOfParts>
  <Company>MIAC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kozlova</dc:creator>
  <cp:lastModifiedBy>ГБУЗ НО НОЦМП</cp:lastModifiedBy>
  <cp:lastPrinted>2023-02-27T08:02:00Z</cp:lastPrinted>
  <dcterms:created xsi:type="dcterms:W3CDTF">2014-03-13T07:37:19Z</dcterms:created>
  <dcterms:modified xsi:type="dcterms:W3CDTF">2024-01-22T12:53:33Z</dcterms:modified>
</cp:coreProperties>
</file>